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30026"/>
  <workbookPr defaultThemeVersion="124226"/>
  <mc:AlternateContent xmlns:mc="http://schemas.openxmlformats.org/markup-compatibility/2006">
    <mc:Choice Requires="x15">
      <x15ac:absPath xmlns:x15ac="http://schemas.microsoft.com/office/spreadsheetml/2010/11/ac" url="C:\Users\fhernandez\Desktop\DR\DR23.06\"/>
    </mc:Choice>
  </mc:AlternateContent>
  <xr:revisionPtr revIDLastSave="0" documentId="13_ncr:1_{DE493183-70CF-4C3E-A013-4AC4C35DE52B}" xr6:coauthVersionLast="47" xr6:coauthVersionMax="47" xr10:uidLastSave="{00000000-0000-0000-0000-000000000000}"/>
  <workbookProtection workbookAlgorithmName="SHA-512" workbookHashValue="i8jo9Q6PuehT36VDyAcX8+mmyn2CvJNVTlmTdZKtAtuJnbtV7MYq/+JdHlnrXxtK9zC/C0VFRuY1o50TLtffMA==" workbookSaltValue="GtENhR31uguvaFQ1hBiWBw==" workbookSpinCount="100000" lockStructure="1"/>
  <bookViews>
    <workbookView xWindow="-28755" yWindow="105" windowWidth="21135" windowHeight="12930" firstSheet="1" activeTab="1" xr2:uid="{00000000-000D-0000-FFFF-FFFF00000000}"/>
  </bookViews>
  <sheets>
    <sheet name="TRE26 B1" sheetId="30" state="hidden" r:id="rId1"/>
    <sheet name="Declaración responsable" sheetId="10" r:id="rId2"/>
    <sheet name="Hoja1" sheetId="15" state="hidden" r:id="rId3"/>
  </sheets>
  <externalReferences>
    <externalReference r:id="rId4"/>
    <externalReference r:id="rId5"/>
    <externalReference r:id="rId6"/>
    <externalReference r:id="rId7"/>
    <externalReference r:id="rId8"/>
    <externalReference r:id="rId9"/>
  </externalReferences>
  <definedNames>
    <definedName name="_xlnm._FilterDatabase" localSheetId="0" hidden="1">'TRE26 B1'!$A$2:$G$447</definedName>
    <definedName name="_xlnm._FilterDatabase">#REF!</definedName>
    <definedName name="_TOTALCANDIDATURAS">#REF!</definedName>
    <definedName name="_xlnm.Print_Area" localSheetId="1">'Declaración responsable'!$A$1:$L$79</definedName>
    <definedName name="_xlnm.Print_Area" localSheetId="0">'TRE26 B1'!$A$1:$E$128</definedName>
    <definedName name="azul">#REF!</definedName>
    <definedName name="B">#REF!</definedName>
    <definedName name="B381G55">'[1]TOTAL LISTADO'!#REF!</definedName>
    <definedName name="bloque">#REF!</definedName>
    <definedName name="caracteriza">#REF!</definedName>
    <definedName name="casa">#REF!</definedName>
    <definedName name="CRITERIO" localSheetId="0">[2]SALIDA!#REF!</definedName>
    <definedName name="CRITERIO">[3]SALIDA!#REF!</definedName>
    <definedName name="dato">#REF!</definedName>
    <definedName name="eleccion">'[4]ELECCIÓN BLOQUE'!$1:$1048576</definedName>
    <definedName name="entre">#REF!</definedName>
    <definedName name="excel">#REF!</definedName>
    <definedName name="gerencia">#REF!</definedName>
    <definedName name="gt">#REF!</definedName>
    <definedName name="hoja">#REF!</definedName>
    <definedName name="hoja9">#REF!</definedName>
    <definedName name="Informe">#REF!</definedName>
    <definedName name="jp">#REF!</definedName>
    <definedName name="list">'[5]TRAGSA PRUEBAS PRESENCIALES'!$1:$1048576</definedName>
    <definedName name="lista">'TRE26 B1'!$1:$1048576</definedName>
    <definedName name="listado" localSheetId="0">#REF!</definedName>
    <definedName name="listado">#REF!</definedName>
    <definedName name="loca">#REF!</definedName>
    <definedName name="lote">#REF!</definedName>
    <definedName name="MAESTROREV2">#REF!</definedName>
    <definedName name="naranja">#REF!</definedName>
    <definedName name="º">#REF!</definedName>
    <definedName name="pago">#REF!</definedName>
    <definedName name="refe">'[6]TRAGSA 1 (2)'!$1:$1048576</definedName>
    <definedName name="s">#REF!</definedName>
    <definedName name="SALIDA" localSheetId="0">[2]SALIDA!#REF!</definedName>
    <definedName name="SALIDA">[3]SALIDA!#REF!</definedName>
    <definedName name="Sara">#REF!</definedName>
    <definedName name="tabla">#REF!</definedName>
    <definedName name="TC">#REF!</definedName>
    <definedName name="titulo">#REF!</definedName>
    <definedName name="_xlnm.Print_Titles" localSheetId="0">'TRE26 B1'!#REF!</definedName>
    <definedName name="tragsa">#REF!</definedName>
    <definedName name="TRAGSATEC">#REF!</definedName>
    <definedName name="xxx">#REF!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66" i="10" l="1"/>
  <c r="J66" i="10"/>
  <c r="L66" i="10" s="1"/>
  <c r="K65" i="10"/>
  <c r="J65" i="10"/>
  <c r="L65" i="10" s="1"/>
  <c r="K64" i="10"/>
  <c r="J64" i="10"/>
  <c r="L64" i="10" s="1"/>
  <c r="K63" i="10"/>
  <c r="J63" i="10"/>
  <c r="L63" i="10" s="1"/>
  <c r="K62" i="10"/>
  <c r="J62" i="10"/>
  <c r="L62" i="10" s="1"/>
  <c r="K61" i="10"/>
  <c r="J61" i="10"/>
  <c r="L61" i="10" s="1"/>
  <c r="K60" i="10"/>
  <c r="J60" i="10"/>
  <c r="L60" i="10" s="1"/>
  <c r="K37" i="10"/>
  <c r="J37" i="10"/>
  <c r="K36" i="10"/>
  <c r="J36" i="10"/>
  <c r="K35" i="10"/>
  <c r="J35" i="10"/>
  <c r="K34" i="10"/>
  <c r="J34" i="10"/>
  <c r="L34" i="10" s="1"/>
  <c r="K33" i="10"/>
  <c r="J33" i="10"/>
  <c r="K32" i="10"/>
  <c r="J32" i="10"/>
  <c r="K42" i="10"/>
  <c r="J42" i="10"/>
  <c r="A19" i="10"/>
  <c r="A17" i="10"/>
  <c r="K10" i="10"/>
  <c r="I10" i="10"/>
  <c r="G10" i="10"/>
  <c r="C10" i="10"/>
  <c r="L33" i="10" l="1"/>
  <c r="L37" i="10"/>
  <c r="L36" i="10"/>
  <c r="L35" i="10"/>
  <c r="L32" i="10"/>
  <c r="L42" i="10"/>
  <c r="K48" i="10" l="1"/>
  <c r="K49" i="10"/>
  <c r="K50" i="10"/>
  <c r="K51" i="10"/>
  <c r="K52" i="10"/>
  <c r="K53" i="10"/>
  <c r="K54" i="10"/>
  <c r="K55" i="10"/>
  <c r="K56" i="10"/>
  <c r="K57" i="10"/>
  <c r="K58" i="10"/>
  <c r="K59" i="10"/>
  <c r="K47" i="10"/>
  <c r="J24" i="10"/>
  <c r="I74" i="10" l="1"/>
  <c r="K25" i="10"/>
  <c r="K26" i="10"/>
  <c r="K27" i="10"/>
  <c r="K28" i="10"/>
  <c r="K29" i="10"/>
  <c r="K30" i="10"/>
  <c r="K31" i="10"/>
  <c r="K38" i="10"/>
  <c r="K39" i="10"/>
  <c r="K40" i="10"/>
  <c r="K41" i="10"/>
  <c r="K43" i="10"/>
  <c r="K24" i="10"/>
  <c r="J27" i="10" l="1"/>
  <c r="J59" i="10" l="1"/>
  <c r="J58" i="10"/>
  <c r="J57" i="10"/>
  <c r="J56" i="10"/>
  <c r="L56" i="10" s="1"/>
  <c r="J55" i="10"/>
  <c r="J54" i="10"/>
  <c r="J53" i="10"/>
  <c r="J52" i="10"/>
  <c r="J51" i="10"/>
  <c r="J50" i="10"/>
  <c r="J49" i="10"/>
  <c r="J48" i="10"/>
  <c r="L48" i="10" s="1"/>
  <c r="J47" i="10"/>
  <c r="L50" i="10" l="1"/>
  <c r="L59" i="10"/>
  <c r="L49" i="10"/>
  <c r="L54" i="10"/>
  <c r="L47" i="10"/>
  <c r="L51" i="10"/>
  <c r="L52" i="10"/>
  <c r="L53" i="10"/>
  <c r="L57" i="10"/>
  <c r="L58" i="10"/>
  <c r="L55" i="10"/>
  <c r="L67" i="10" l="1"/>
  <c r="J25" i="10"/>
  <c r="J26" i="10"/>
  <c r="J28" i="10"/>
  <c r="J29" i="10"/>
  <c r="J30" i="10"/>
  <c r="J31" i="10"/>
  <c r="J38" i="10"/>
  <c r="J39" i="10"/>
  <c r="J40" i="10"/>
  <c r="J41" i="10"/>
  <c r="J43" i="10"/>
  <c r="L31" i="10" l="1"/>
  <c r="L41" i="10"/>
  <c r="L27" i="10"/>
  <c r="L43" i="10"/>
  <c r="L38" i="10"/>
  <c r="L39" i="10"/>
  <c r="L25" i="10"/>
  <c r="L28" i="10"/>
  <c r="L30" i="10"/>
  <c r="L29" i="10"/>
  <c r="L40" i="10"/>
  <c r="L26" i="10"/>
  <c r="L24" i="10"/>
  <c r="L44" i="10" l="1"/>
  <c r="L68" i="10" s="1"/>
</calcChain>
</file>

<file path=xl/sharedStrings.xml><?xml version="1.0" encoding="utf-8"?>
<sst xmlns="http://schemas.openxmlformats.org/spreadsheetml/2006/main" count="3181" uniqueCount="1580">
  <si>
    <t>1.- DESCRIPCIÓN PUESTO OFERTADO</t>
  </si>
  <si>
    <t>2.- REQUISITOS</t>
  </si>
  <si>
    <t>1.6.- PUESTO</t>
  </si>
  <si>
    <t>Experto/a 3</t>
  </si>
  <si>
    <t>Técnico/a 1</t>
  </si>
  <si>
    <t>Técnico/a 2</t>
  </si>
  <si>
    <t>Técnico/a 3</t>
  </si>
  <si>
    <t>PUESTO</t>
  </si>
  <si>
    <t>Madrid</t>
  </si>
  <si>
    <t>1.12 - UBICACIÓN</t>
  </si>
  <si>
    <t>1.1 REFERENCIA PUESTO AL QUE OPTA*</t>
  </si>
  <si>
    <t>NOMBRE Y NIVEL DE LA TITULACIÓN</t>
  </si>
  <si>
    <t>AÑO DE FINALIZACIÓN</t>
  </si>
  <si>
    <t>CENTRO EDUCATIVO DONDE SE HA CURSADO</t>
  </si>
  <si>
    <t>DATOS PERSONALES</t>
  </si>
  <si>
    <t>NOMBRE Y APELLIDOS</t>
  </si>
  <si>
    <t>DIRECCIÓN (INCLUIR CALLE, NÚMERO Y POBLACIÓN)</t>
  </si>
  <si>
    <t>PROVINCIA DE RESIDENCIA</t>
  </si>
  <si>
    <t>CORREO ELECTRÓNICO</t>
  </si>
  <si>
    <t>FECHA DE NACIMIENTO</t>
  </si>
  <si>
    <t>Días naturales</t>
  </si>
  <si>
    <t>Puntos/día natural</t>
  </si>
  <si>
    <t>Subtotal puntos</t>
  </si>
  <si>
    <t>EMPRESA</t>
  </si>
  <si>
    <t>Yo, D./Dña.</t>
  </si>
  <si>
    <t>con DNI/NIE</t>
  </si>
  <si>
    <t>En</t>
  </si>
  <si>
    <t>El/la candidato/a,</t>
  </si>
  <si>
    <t>Firmado:</t>
  </si>
  <si>
    <t>DNI o NIE</t>
  </si>
  <si>
    <t>DECLARACIÓN RESPONSABLE DE REQUISITOS DE ADMISIÓN Y VALORACIÓN DE MÉRITOS</t>
  </si>
  <si>
    <t>PUNTUACIÓN TOTAL
Puntuación máxima 40</t>
  </si>
  <si>
    <t>2.2 - OTROS REQUISITOS</t>
  </si>
  <si>
    <t xml:space="preserve">3.1.- FASE DE CONCURSO DE MÉRITOS (Máximo 40 puntos) </t>
  </si>
  <si>
    <t>Fecha Desde
(DD/MM/AAAA)</t>
  </si>
  <si>
    <t>* La Declaración Responsable de méritos y requisitos solo será admisible para el puesto indicado</t>
  </si>
  <si>
    <t>INECO</t>
  </si>
  <si>
    <t>CONTRATO DISPOSICIÓN ETT</t>
  </si>
  <si>
    <t>1.4 GERENCIA / UNIDAD ORGANIZATIVA</t>
  </si>
  <si>
    <t>Asistente 2</t>
  </si>
  <si>
    <t>Fecha Hasta 
(DD/MM/AAAA)</t>
  </si>
  <si>
    <t>G. CONSULTORÍA TI Y CIBERSEGURIDAD</t>
  </si>
  <si>
    <t>1.6.- Puesto</t>
  </si>
  <si>
    <t>1.9.- Denominación Puesto Tipo</t>
  </si>
  <si>
    <t>1.12.- Ubicación</t>
  </si>
  <si>
    <t>1.4.- GERENCIA</t>
  </si>
  <si>
    <t>2.2. ‐ OTROS REQUISITOS</t>
  </si>
  <si>
    <t>Valencia</t>
  </si>
  <si>
    <t>Asistente 3</t>
  </si>
  <si>
    <t>Experto/a 2</t>
  </si>
  <si>
    <t>G. OBRAS EN LÍNEAS EN EXPLOTACIÓN</t>
  </si>
  <si>
    <t>X</t>
  </si>
  <si>
    <t>G. OBRAS DE EDIFICACIÓN</t>
  </si>
  <si>
    <t>Valladolid</t>
  </si>
  <si>
    <t>G. SERVICIOS SOPORTE CLIENTE FERROVIARIO</t>
  </si>
  <si>
    <t>MÉRITO 1) EXPERIENCIA EN INECO. Periodos de tiempo trabajados en Ineco durante los últimos 3 años anteriores a la fecha de finalización del plazo de presentación de solicitudes, con un máximo de 1.095 días (3 años), teniendo en cuenta a estos efectos las posibles prácticas extracurriculares realizadas, así como los tiempos de suspensión de contrato con derecho a reserva de puesto.</t>
  </si>
  <si>
    <t>SUBTOTAL PUNTOS
Puntuación máxima 10</t>
  </si>
  <si>
    <t>Soporte para obras ferroviarias de infraestructura y vía</t>
  </si>
  <si>
    <t>Asistente de apoyo para el mantenimiento de cambiadores de ancho de vía</t>
  </si>
  <si>
    <t>G. PMO Y DIRECCIONES DE OBRA</t>
  </si>
  <si>
    <t xml:space="preserve">FUNCIONES- especificar el número de la función o funciones realizada/s según el punto 1.15 del anexo específico. </t>
  </si>
  <si>
    <t xml:space="preserve">FUNCIONES- especificar el número de las funciones realizadas según el punto 1.15 del anexo específico. </t>
  </si>
  <si>
    <t>, a fecha</t>
  </si>
  <si>
    <t>Barcelona</t>
  </si>
  <si>
    <t>G. ECONOMÍA Y POLÍTICA DEL TRANSPORTE</t>
  </si>
  <si>
    <t>G. ADMINISTRACIÓN JUDICIAL ELECTRÓNICA</t>
  </si>
  <si>
    <t>G. SERVICIOS TRANSVERSALES TI</t>
  </si>
  <si>
    <t>G. EXPLOTACIÓN Y SOPORTE TI</t>
  </si>
  <si>
    <t>Gerente 2</t>
  </si>
  <si>
    <t>Técnico/a de apoyo al mantenimiento ferroviario</t>
  </si>
  <si>
    <t>G. MANTENIMIENTO DE RED CONVENCIONAL</t>
  </si>
  <si>
    <t>Sevilla</t>
  </si>
  <si>
    <t>Murcia</t>
  </si>
  <si>
    <t>G. TELECOMUNICACIONES TERRESTRES</t>
  </si>
  <si>
    <t>-</t>
  </si>
  <si>
    <t>Apoyo administrativo en el sector ferroviario</t>
  </si>
  <si>
    <t>Gerente 3</t>
  </si>
  <si>
    <t>Analista Funcional Aplicaciones Web</t>
  </si>
  <si>
    <t>Analista Programador Java desarrollo Aplicaciones Web</t>
  </si>
  <si>
    <t>Ourense</t>
  </si>
  <si>
    <t>Técnico/a en Obras Ferroviarias de línea convencional</t>
  </si>
  <si>
    <t>Lugo</t>
  </si>
  <si>
    <t xml:space="preserve"> Técnico/a en redacción de proyectos de arquitectura y edificación ferroviaria</t>
  </si>
  <si>
    <t>Guipúzcoa</t>
  </si>
  <si>
    <t>Director/a de Obra de Línea Aérea de Contacto</t>
  </si>
  <si>
    <t>Jefe/a de topografía de obra ferroviaria</t>
  </si>
  <si>
    <t>Al menos 1 año de experiencia profesional global.
Al menos 1 año de experiencia en el sector de la Ingeniería y/o Consultoría del Transporte.
Al menos 1 año de experiencia en apoyo administrativo en oficina del cliente.
Al menos 1 año de experiencia en gestión de documentación relacionada con el sector ferroviario.</t>
  </si>
  <si>
    <t>Gerente 1</t>
  </si>
  <si>
    <t>GERENCIA SISTEMAS Y EXPLOTACIÓN</t>
  </si>
  <si>
    <t>2.1 - TITULACIÓN ACADÉMICA</t>
  </si>
  <si>
    <t>Confirmo que cumplo con el requisito de Titulación académica requerida para el puesto y marco la casilla de verificación</t>
  </si>
  <si>
    <t>Confirmo que cumplo con el resto de los requisitos exigidos para el puesto y marco la casilla de verificación</t>
  </si>
  <si>
    <t>- La fecha a considerar para la valoración de los méritos de experiencia será la fecha de finalización del plazo de presentación de solicitudes (13/07/2026).
- Los méritos se podrán acumular pudiendo obtener una puntuación máxima de 40 puntos.
- El solicitante deberá cumplimentar la columna "Fecha desde" y "Fecha hasta" comenzando con las fechas más antiguas. Dichos datos se podrán contrastar en cualquier momento con la documentación requerida.
- Para el MÉRITO 1: En caso de que la persona iniciara una vinculación laboral antes del 14/07/2023 deberá indicar esta fecha en la columna "Fecha desde", dado que solo se valorarán los últimos 3 años. 
- Para el MÉRITO 2: En caso de que la persona iniciara una vinculación laboral antes del 14/07/2018 deberá indicar esta fecha en la columna "Fecha desde", dado que solo se valorarán como máximo 5 años dentro de los últimos 8 años. 
- En caso de que la persona mantenga vinculación laboral a fecha de finalización del plazo de presentación de solicitudes (13/07/2026), deberá indicar ésta como fecha en la columna "Fecha hasta", dado que solo se valorarán las fechas comprendidas en el rango de los últimos 3 u 8 años, según el apartado de méritos de experiencia.</t>
  </si>
  <si>
    <t>SUBTOTAL PUNTOS
Puntuación máxima 30</t>
  </si>
  <si>
    <t>Mérito 2) EXPERIENCIA EN INECO U OTRAS EMPRESAS REALIZANDO LAS CUATRO FUNCIONES. Experiencia en Ineco o en otras empresas realizando las cuatro funciones reflejadas en el punto 1.15 del anexo específico durante los 8 años anteriores a la fecha de finalización del plazo de presentación de solicitudes, con un máximo de 1.825 días (5 años), teniendo en cuenta a estos efectos los tiempos de suspensión de contrato con derecho a reserva de puesto. No podrán consignarse en este mérito etapas de Prácticas Extracurriculares.</t>
  </si>
  <si>
    <r>
      <rPr>
        <b/>
        <sz val="12"/>
        <color rgb="FF1A4488"/>
        <rFont val="Poppins regular"/>
      </rPr>
      <t xml:space="preserve">DECLARO BAJO MI RESPONSABILIDAD:
</t>
    </r>
    <r>
      <rPr>
        <sz val="12"/>
        <color rgb="FF1A4488"/>
        <rFont val="Poppins regular"/>
      </rPr>
      <t>Que cumplo con los requisitos exigidos de la convocatoria publicada el 25 de junio de 2026 y de su correspondiente Anexo Específico y que toda la información que aparece en la presente declaración es cierta. Además, dispongo del original de toda la documentación y la aportaré en caso de que me lo soliciten.
Que conozco las consecuencias de incurrir en falsedad documental indicadas en la Ley Orgánica 10/1995, de 23 de noviembre, del Código Penal.</t>
    </r>
  </si>
  <si>
    <t>1.9 DENOMINACIÓN PUESTO TIPO</t>
  </si>
  <si>
    <t>2.1. INDICAR LA TITULACIÓN ACADÉMICA APORTADA CON REFERENCIA AL REQUISITO SOLICITADO EN EL ANEXO ESPECÍFICO DEL PUESTO*</t>
  </si>
  <si>
    <t>1.1.A.- 
REFERENCIA PUESTO</t>
  </si>
  <si>
    <t>2.1. ‐ TITULACIÓN ACADÉMICA</t>
  </si>
  <si>
    <t>TRE26-ECE-001</t>
  </si>
  <si>
    <t>Técnico/a en cambio climático y calidad del aire</t>
  </si>
  <si>
    <t>G. CAMBIO CLIMÁTICO-TRANSICIÓN ENERGÉTIC</t>
  </si>
  <si>
    <t>Titulación Universitaria Superior preferiblemente en: 
Química, Ingeniería Química, Ingeniería Industrial, Ingeniería Ambiental o Biología.</t>
  </si>
  <si>
    <t>Al menos 1 año de experiencia profesional global desde el año de Titulación referida en el apartado 2.1.
Al menos 1 año de experiencia en simulación de contaminación atmosférica.
Al menos 1 año de experiencia en cálculo de huella de carbono de infraestructuras de transporte.</t>
  </si>
  <si>
    <t>TRE26-ECE-002</t>
  </si>
  <si>
    <t>Experto/a en estudios de demanda y corredores ferroviarios</t>
  </si>
  <si>
    <t>G. PLANIFICACIÓN Y MOVILIDAD SOSTENIBLE</t>
  </si>
  <si>
    <t xml:space="preserve">Titulación Universitaria Media y/o Superior
preferiblemente en Ingeniería Civil, Ingeniería de Caminos, Canales y Puertos  o conocimientos equivalentes equiparados por la empresa y/o experiencia consolidada en el ejercicio de la actividad profesional en la empresa y reconocida por ésta. </t>
  </si>
  <si>
    <t xml:space="preserve">Al menos 5 años de experiencia en consultoría, movilidad y operación.
Al menos 3 años de experiencia en consultoría de transporte público.
Al menos 1 año de experiencia realizando estudios de tráfico utilizando software de modelización.
Formación específica en ciencia de datos y analítica con Python. 
</t>
  </si>
  <si>
    <t>TRE26-ECE-004</t>
  </si>
  <si>
    <t>Experto/a consultor/a de movilidad, especialista en transporte ferroviario</t>
  </si>
  <si>
    <t xml:space="preserve">Titulación Universitaria Superior:
Ingeniero de Caminos, Canales y Puertos </t>
  </si>
  <si>
    <t>Formación específica en Movilidad y Transporte.
Experiencia de al menos 8 años desde la titulación académica referida en el apartado 2.1.
Experiencia de al menos 5 años en el ámbito del transporte ferroviario.
Formación específica en software para la modelización de sistemas de transporte o explotación ferroviaria.
Dominio del catalán (nivel C1/C2).</t>
  </si>
  <si>
    <t>TRE26-ECE-005</t>
  </si>
  <si>
    <t>Técnico/a Consultor/a ORAT</t>
  </si>
  <si>
    <t>Titulación Universitaria Superior
Ingeniería Aeronáutica/Aeroespacial, Máster en Ingeniería Aeronáuticay/Aeroespacial</t>
  </si>
  <si>
    <t xml:space="preserve">Al menos 1 año de experiencia en Proyectos ORAT, y en concreto, en operaciones de Lado Aire. 
Al menos 1 año en experiencia en Seguridad Operacional y/o Seguridad Aeroportuaria. </t>
  </si>
  <si>
    <t>TRE26-ECE-007</t>
  </si>
  <si>
    <t>Técnico/a de Contratación Pública y Gestión Económica</t>
  </si>
  <si>
    <t>Titulación Universitaria Superior
preferiblemente en Economía o Derecho o conocimientos equivalentes equiparados por la empresa y/o experiencia consolidada en el ejercicio de la actividad profesional en la empresa y reconocida por ésta.</t>
  </si>
  <si>
    <t>Al menos 5 años de experiencia profesional global a partir del año de Titulación referida en el apartado 2.1.
Al menos 4 años de experiencia en trabajos relacionados con el Sector Público.</t>
  </si>
  <si>
    <t>TRE26-ECE-008</t>
  </si>
  <si>
    <t>Técnico/a Financiero/a de Proyectos Europeos</t>
  </si>
  <si>
    <t xml:space="preserve">Titulación Universitaria Superior, en Administración y Dirección de Empresas con especialización en gestión financiera y análisis de datos. </t>
  </si>
  <si>
    <t>Al menos 3 años de experiencia profesional global a partir del año de Titulación referida en el apartado 2.1.
Al menos 1 año de experiencia en el sector de la Ingeniería/Consultoría del Transporte.</t>
  </si>
  <si>
    <t>TRE26-ECE-009</t>
  </si>
  <si>
    <t>Técnico/a jurídico/a de Gestión de Subvenciones</t>
  </si>
  <si>
    <t>Titulación Universitaria Superior, en Derecho, con Máster en Abogacía.</t>
  </si>
  <si>
    <t>Al menos 3 años de experiencia global en el sector de la Ingeniería/ Consultoría del Transporte.
Al menos 2 años de experiencia en Derecho administrativo y en el Sector Público.</t>
  </si>
  <si>
    <t>TRE26-ECE-010</t>
  </si>
  <si>
    <t>Analista Financiero de Inversiones (Sector Público/PRTR)</t>
  </si>
  <si>
    <t xml:space="preserve">Titulación Universitaria Superior, en Administración y Dirección de Empresas con especialidad rama financiera. </t>
  </si>
  <si>
    <t>Al menos 7 años de experiencia profesional global a partir del año de Titulación referida en el apartado 2.1.
Al menos 1 año de experiencia en trabajos relacionados con el Sector Público.</t>
  </si>
  <si>
    <t>TRE26-ECE-011</t>
  </si>
  <si>
    <t>Técnico/a de Inspección Transporte de Mercancías por Carretera</t>
  </si>
  <si>
    <t>Titulación Universitaria Media y/o Superior, preferiblemente, en Economía o conocimientos equivalentes equiparados por la empresa y/o experiencia consolidada en el ejercicio de la actividad profesional en la empresa y reconocida por ésta.</t>
  </si>
  <si>
    <t>Al menos 3 años de experiencia profesional global desde el año de Titulación referida en el apartado 2.1.
Al menos 2 años de experiencia en trabajos relacionados con el Sector público.</t>
  </si>
  <si>
    <t>TRE26-ECE-012</t>
  </si>
  <si>
    <t>Técnico/a de Movilidad Sostenible Y Transporte Ciclista</t>
  </si>
  <si>
    <t>Titulación Universitaria Media y/o Superior, preferiblemente, en Geografía y Ordenación del Territorio o conocimientos equivalentes equiparados por la empresa y/o experiencia consolidada en el ejercicio de la actividad profesional en la empresa y reconocida por ésta.</t>
  </si>
  <si>
    <t>Al menos 4 años de experiencia profesional global desde el año de Titulación referida en el apartado 2.1.
Al menos 1 año de experiencia en trabajos relacionados con el Sector público.</t>
  </si>
  <si>
    <t>TRE26-ECE-013</t>
  </si>
  <si>
    <t>Técnico/a Economista de Regulación y Análisis Aeroportuario</t>
  </si>
  <si>
    <t>Titulación Universitaria Superior, en Ingeniería Aeroespacial, con Master en Economía.</t>
  </si>
  <si>
    <t>Al menos 2 años de experiencia profesional global a partir del año de Titulación referida en el apartado 2.1.
Al menos 1 año de experiencia en el sector de la Ingeniería/ Consultoría del Transporte.</t>
  </si>
  <si>
    <t>TRE26-ECE-014</t>
  </si>
  <si>
    <t>Técnico/a de mitigación del cambio climático</t>
  </si>
  <si>
    <t xml:space="preserve">Titulación Universitaria Superior preferiblemente en: 
Química, Ingeniería Química, Ingeniería Ambiental o Biología. </t>
  </si>
  <si>
    <t>Al menos un año de experiencia profesional global desde el año de Titulación referida en el apartado 2.1.
Al menos un año de experiencia en cálculo de huella de carbono de infraestructuras de transporte.</t>
  </si>
  <si>
    <t>TRE26-ECE-015</t>
  </si>
  <si>
    <t>Experto/a en supervisión ambiental de proyectos</t>
  </si>
  <si>
    <t>G. MEDIO AMBIENTE Y TERRITORIO</t>
  </si>
  <si>
    <t>Titulación Universitaria Media y/o Superior, preferiblemente, en Ciencias Ambientales, Ingeniería del Medio Natural, Ingeniería Agrónoma, Ingeniería de Montes o Biología.</t>
  </si>
  <si>
    <t xml:space="preserve">Al menos 6 años de experiencia profesional global desde el año de Titulación referida en el apartado 2.1.
Al menos 5 años de experiencia en supervisión ambiental de proyectos de infraestructuras ferroviarias. </t>
  </si>
  <si>
    <t>TRE26-ECE-016</t>
  </si>
  <si>
    <t>Técnico/a especialista en sistemas de información geográfica</t>
  </si>
  <si>
    <t>Titulación Universitaria Media y/o Superior, preferiblemente en Geografía o Tecnología de Información Geográfica .</t>
  </si>
  <si>
    <t>Al menos 5 años de experiencia profesional global desde el año de Titulación referida en el apartado 2.1.
Al menos 2 años de experiencia trabajando con información de carreteras en GIS.</t>
  </si>
  <si>
    <t>TRE26-ECE-017</t>
  </si>
  <si>
    <t>Asistente para control de vegetación en ferrocarriles</t>
  </si>
  <si>
    <t>Córdoba</t>
  </si>
  <si>
    <t>Sin titulación requerida.</t>
  </si>
  <si>
    <t xml:space="preserve">Al menos 1 año de experiencia en trabajos de control de vegetación en líneas ferroviarias de alta velocidad. </t>
  </si>
  <si>
    <t>TRE26-ECE-018</t>
  </si>
  <si>
    <t>Técnico/a para control de vegetación en vías de alta velocidad</t>
  </si>
  <si>
    <t>Titulación Universitaria Media y/o Superior, preferiblemente en Ingeniería Agrónoma, Ingeniería de Montes o Químicas.</t>
  </si>
  <si>
    <t>Al menos 5 años de experiencia profesional global desde el año de Titulación referida en el apartado 2.1.
Al menos 4 años de experiencia en control de vegetación en líneas ferroviarias.</t>
  </si>
  <si>
    <t>TRE26-ECE-019</t>
  </si>
  <si>
    <t>Experto/a para control de vegetación en red convencional</t>
  </si>
  <si>
    <t>Al menos 5 años de experiencia profesional global desde el año de Titulación referida en el apartado 2.1.
Al menos 1,5 años de experiencia en control de vegetación en líneas ferroviarias convencionales y de ancho métrico.</t>
  </si>
  <si>
    <t>TRE26-ECE-020</t>
  </si>
  <si>
    <t>Técnico/a para consultoría urbanística</t>
  </si>
  <si>
    <t>Titulación Universitaria Media y /o Superior, preferiblemente en Arquitectura</t>
  </si>
  <si>
    <t>Al menos 1 año de experiencia profesional global desde el año de Titulación referida en el apartado 2.1.
Al menos 1 año de experiencia en planificación urbanística en relación con entornos aeroportuarios.</t>
  </si>
  <si>
    <t>TRE26-ECE-021</t>
  </si>
  <si>
    <t>Técnico/a especialista en contaminación acústica en carreteras</t>
  </si>
  <si>
    <t>Titulación Universitaria Media y /o Superior, preferiblemente en Ingeniería Acústica</t>
  </si>
  <si>
    <t xml:space="preserve">Al menos 1 año de experiencia profesional global desde el año de Titulación referida en el apartado 2.1.
Al menos 1 año de experiencia en asistencia técnica en cliente en contaminación acústica en el ámbito de las carreteras.
Formación específica en acústica. </t>
  </si>
  <si>
    <t>TRE26-ECE-022</t>
  </si>
  <si>
    <t>Experto/a en sistemas de información geográfica</t>
  </si>
  <si>
    <t>Titulación Universitaria Media y /o Superior, preferiblemente en Geografía o Máster en Sistemas de Información Geográfica</t>
  </si>
  <si>
    <t xml:space="preserve">Al menos 6 años de experiencia profesional global desde el año de Titulación referida en el apartado 2.1.
Al menos 5 años de experiencia en Sistemas de Información Geográfica en el ámbito internacional.
 </t>
  </si>
  <si>
    <t>TRE26-ECE-023</t>
  </si>
  <si>
    <t>Consultor/a de transporte y asesoramiento a entidades públicas</t>
  </si>
  <si>
    <t>GERENCIA SUBVENCIONES EN INFRAESTRUCTURA</t>
  </si>
  <si>
    <t>Titulación Universitaria Superior: Ingeniería de Caminos, Canales y Puertos o Máster en Ingeniería de Caminos, Canales y Puertos</t>
  </si>
  <si>
    <t>Al menos 6 años de experiencia profesional global desde el año de titulación referida en el apartado 2.1.
Al menos 6  años de experiencia en consultoría para asesoramiento a entidades públicas
Al menos 6 años de experiencia en investigación y prospectiva tecnológica en entorno publico y empresarial
Máster MBA en gestión empresarial</t>
  </si>
  <si>
    <t>TRE26-ECE-024</t>
  </si>
  <si>
    <t>Consultor/a de gestión de subvenciones de vivienda - alquiler</t>
  </si>
  <si>
    <t>Titulación Universitaria Superior: Arquitecto: Grado + Máster.</t>
  </si>
  <si>
    <t>Al menos 6 años de experiencia en el sector de urbanismo, edificación e inmobiliario; en el crecimiento y rehabilitación del parque de vivienda español, con nuevas fórmulas de promoción para alquiler.
Al menos 5 años de experiencia en el apoyo técnico a la administración en la gestión de los programas residenciales de ayudas europeas Next Generation EU para el fomento del parque de vivienda en alquiler asequible en edificios energéticamente eficientes.</t>
  </si>
  <si>
    <t>TRE26-ECE-025</t>
  </si>
  <si>
    <t>Consultor/a de gestión de subvenciones de vivienda</t>
  </si>
  <si>
    <t>Titulación Universitaria Superior: Arquitecto: Grado + Máster. o Ingeniería Superior</t>
  </si>
  <si>
    <t>Al menos 6 años de experiencia como responsable técnico de inversiones y promociones Inmobiliarias (residencial, oficinas,..)
Al menos 4 años de experiencia en el apoyo técnico a la gestión de fondos en materia de vivienda - alquiler eficiente</t>
  </si>
  <si>
    <t>Titulación Universitaria Superior: Derecho</t>
  </si>
  <si>
    <t>TRE26-ECE-027</t>
  </si>
  <si>
    <t>Consultor/a técnico-económico de gestión de subvenciones en ecoincentivos y transporte sostenible y digital</t>
  </si>
  <si>
    <t>Titulación Universitaria Superior: Economía o Empresariales</t>
  </si>
  <si>
    <t xml:space="preserve">Al menos 6 años de experiencia en economía aplicada a la sostenibilidad, innovación y tecnología y en políticas públicas
Al menos 5 años de experiencia en el apoyo técnico-económico a la administración en la gestión de fondos en materia de transporte sostenible y digital y ecoincentivos marítimo y ferroviario
</t>
  </si>
  <si>
    <t>TRE26-ECE-028</t>
  </si>
  <si>
    <t>Analista de datos para apoyo a la gestión de ayudas a la movilidad sostenible</t>
  </si>
  <si>
    <t>Titulación Universitaria Superior: Gestión Empresarial y/o Derecho y/o Master en Tecnologías de la Información</t>
  </si>
  <si>
    <t>Al menos 5 años de experiencia de experiencia profesional en análisis de datos desde el año de Titulación referida en el apartado 2.1. 
Al menos 3 años de experiencia en la gestión y seguimiento de ayudas de Fondos Europeos (MRR) relativos a transporte y  movilidad sostenible
Al menos un curso de formación en SQL y SAS.
Al menos un curso de formación en Excel para gestión de datos y programación de macros
Al menos un curso de formación en  Power BI.</t>
  </si>
  <si>
    <t>TRE26-ECE-029</t>
  </si>
  <si>
    <t>Técnico/a-económico de apoyo a gestión de fondos (ámbito residuos)</t>
  </si>
  <si>
    <t>Titulación Universitaria Media: Ciencias Económicas o Empresariales</t>
  </si>
  <si>
    <t>Al menos 5 años de experiencia en apoyo técnico-económico a la gestión y seguimiento de Ayudas de Fondos Europeos y Públicos
Al menos 3 años de experiencia en apoyo técnico-económico a la gestión y seguimiento de Ayudas de Fondos Europeos relativos a actuaciones de residuos
Al menos 3 años de experiencia en gestión de proyectos financiados con fondos europeos, en todas sus fases: planificación, gestión, seguimiento técnico-económico, evaluación, liquidaciones, etc.</t>
  </si>
  <si>
    <t>TRE26-ECE-030</t>
  </si>
  <si>
    <t>Técnico/a de apoyo a la gestión y seguimiento de fondos de vivienda</t>
  </si>
  <si>
    <t>Titulación Universitaria Media: Grado en Edificación o Arquitectura técnica</t>
  </si>
  <si>
    <t>Al menos 5 años de experiencia profesional global desde el año de Titulación referida en el apartado 2.1. 
Al menos 1 ,5 años de experiencia en apoyo al seguimiento del cumplimiento de hitos y objetivos de inversiones PRTR en el ámbito de vivienda.
Al menos 2 años de experiencia en proyectos de rehabilitación energética y/o gestión de subvenciones para la rehabilitación de edificios.</t>
  </si>
  <si>
    <t>TRE26-ECE-031</t>
  </si>
  <si>
    <t>Técnico/a de apoyo al seguimiento de ayudas PRTR para transporte y movilidad sostenible</t>
  </si>
  <si>
    <t>Titulación Universitaria Superior: Ingeniería Superior o Master en Ingeniería de Caminos Canales y Puertos</t>
  </si>
  <si>
    <t>Al menos 5 años de experiencia profesional desde el año de Titulación referida en el apartado 2.1., en materia de gestión de subvenciones.
Al menos 3 años de experiencia en apoyo a la gestión y seguimiento de subvenciones de fondos europeos (PRTR). 
Al menos 3 años de experiencia en consultoría de soluciones y eficiencia energética.</t>
  </si>
  <si>
    <t>TRE26-ECE-033</t>
  </si>
  <si>
    <t>Técnico/a de apoyo a la gestión de ayudas en ámbito de transformación digital y comunicación</t>
  </si>
  <si>
    <t>Titulación Universitaria Media: Empresariales o Económicas</t>
  </si>
  <si>
    <t>Al menos 5 años de experiencia profesional en apoyo a la gestión de fondos europeos
Al menos 3 años de experiencia en apoyo a la gestión de ayudas PRTR, en ámbito digital y de comunicación institucional
Curso sobre Ley de contratos del Sector Público 09/2017</t>
  </si>
  <si>
    <t>TRE26-ECE-034</t>
  </si>
  <si>
    <t>Técnico/a de apoyo jurídico a la gestión de ayudas en ámbito de transformación digital</t>
  </si>
  <si>
    <t>Titulación Universitaria Superior: Licenciatura en Derecho o Grado en Derecho + Master Universitario de Acceso a la Abogacía</t>
  </si>
  <si>
    <t xml:space="preserve">Al menos 5 años de experiencia profesional en apoyo a la gestión de fondos europeos
Al menos 3 años de experiencia en apoyo a la gestión de ayudas PRTR, en ámbito de transformación digital 
Curso sobre Ley de contratos del Sector Público 09/2017
Curso de formación sobre fraude y doble financiación
</t>
  </si>
  <si>
    <t>TRE26-ECE-035</t>
  </si>
  <si>
    <t>Técnico/a de apoyo jurídico a la gestión de ayudas de transporte sostenible y digital</t>
  </si>
  <si>
    <t xml:space="preserve">Al menos 5 años de experiencia profesional global desde el año de Titulación referida en el apartado 2.1. 
Al menos 3 años de experiencia en apoyo técnico-jurídico a la gestión de ayudas PRTR y en la revisión de documentación jurídica asociada a fondos europeos
</t>
  </si>
  <si>
    <t>TRE26-ECE-036</t>
  </si>
  <si>
    <t>Técnico/a de apoyo económico a la gestión de ayudas de movilidad sostenible y digital</t>
  </si>
  <si>
    <t>Titulación Universitaria Superior: Economía y/o Master en Administración y Dirección de Empresas</t>
  </si>
  <si>
    <t>Al menos 5 años de experiencia profesional desde el año de Titulación referida en el apartado 2.1., incluyendo el control de subvenciones europeas
Al menos 1,5 años de experiencia en apoyo a la gestión de ayudas PRTR, en ámbito de transporte sostenible y digital
Al menos dos años de experiencia en apoyo y soporte de documentación para auditorías y en la preparación de informes financieros
Curso de gestión económica y justificación de subvenciones. Curso de auditoría contable y financiera</t>
  </si>
  <si>
    <t>TRE26-ECE-037</t>
  </si>
  <si>
    <t>Técnico/a de apoyo económico a la gestión de ayudas de vivienda</t>
  </si>
  <si>
    <t>Al menos 2 años de experiencia en asistencia técnico-económica a la gestión de fondos en ámbito de vivienda
Al menos 2 años de experiencia en el uso (con perfil editor) de herramienta informática de gestión CoFFEE
Al menos 2 años de experiencia en verificación y auditoría de fondos europeos</t>
  </si>
  <si>
    <t>TRE26-ECE-039</t>
  </si>
  <si>
    <t>Técnico/a de apoyo a la gestión de ayudas de viviendas en alquiler eficiente</t>
  </si>
  <si>
    <t>Titulación Universitaria Media: Grado en Edificación o Arquitectura Técnica</t>
  </si>
  <si>
    <t>Al menos 2 años de experiencia profesional global desde el año de Titulación referida en el apartado 2.1. 
Al menos 1,5 años de experiencia en gestión de fondos en el ámbito de vivienda en alquiler eficiente
Al menos 2 años de experiencia en seguimiento técnico de obras en el ámbito de vivienda</t>
  </si>
  <si>
    <t>TRE26-ECE-043</t>
  </si>
  <si>
    <t>Técnico/a de apoyo jurídico a la gestión de ayudas de vivienda</t>
  </si>
  <si>
    <t>Al menos 2 años de experiencia profesional global desde el año de Titulación referida en el apartado 2.1. 
Al menos 2 años de experiencia en apoyo técnico jurídico para la gestión de fondos europeos (PRTR) en el ámbito de vivienda en alquiler eficiente y/o rehabilitación energética
Curso de Contratación Pública</t>
  </si>
  <si>
    <t>TRE26-ECE-044</t>
  </si>
  <si>
    <t>Técnico/a de apoyo a la gestión y auditoría de ayudas en ámbito de transformación digital</t>
  </si>
  <si>
    <t xml:space="preserve">Titulación Universitaria Media: Grado en Derecho </t>
  </si>
  <si>
    <t>Al menos 2 años de experiencia profesional en gestión y auditoría de subvenciones europeas (PRTR; FEDER, etc.)
Al menos 1,5 años de experiencia en auditoría técnico-jurídica de subvenciones en ámbito de transformación digital</t>
  </si>
  <si>
    <t>TRE26-ECE-045</t>
  </si>
  <si>
    <t>Técnico/a de apoyo a la gestión de ayudas en ámbito de transformación digital</t>
  </si>
  <si>
    <t>Titulación Universitaria Superior</t>
  </si>
  <si>
    <t xml:space="preserve">Al menos 2 años de experiencia profesional en apoyo a la gestión y verificación de subvenciones europeas, en ámbito de transformación digital
</t>
  </si>
  <si>
    <t>TRE26-ECE-047</t>
  </si>
  <si>
    <t>Técnico/a de apoyo audiovisual en ámbito de carreteras</t>
  </si>
  <si>
    <t>Titulación Universitaria Superior: Comunicación audiovisual</t>
  </si>
  <si>
    <t>Al menos 2 años de experiencia en animación gráfica, edición y grabación de material audiovisual para redes sociales y eventos
Al menos 2 años de experiencia en edición y grabación de material audiovisual en ámbito de transporte</t>
  </si>
  <si>
    <t>TRE26-ECE-048</t>
  </si>
  <si>
    <t>Técnico/a de apoyo  a la gestión de ayudas de ecoincentivos para transporte marítimo y ferroviario</t>
  </si>
  <si>
    <t>Titulación Universitaria Superior o Media: Ingeniería o Master en Caminos Canales y Puertos o Ingeniería de Obras Públicas</t>
  </si>
  <si>
    <t>Al menos 2 años de experiencia global desde el año de titulación.
Al menos 1,5 años de experiencia en gestión de ayudas en el ámbito de ecoincentivos al transporte (marítimo y ferroviario)
Master en Gestión Portuaria y Transporte Intermodal</t>
  </si>
  <si>
    <t>TRE26-ECE-049</t>
  </si>
  <si>
    <t xml:space="preserve">Titulación Universitaria Superior: Derecho </t>
  </si>
  <si>
    <t>Al menos 2 años de experiencia profesional global desde el año de Titulación referida en el apartado 2.1. 
Al menos 2 años de experiencia en apoyo técnico-jurídico a la gestión de ayudas PRTR para proyectos de transporte sostenible y digital</t>
  </si>
  <si>
    <t>TRE26-ECE-050</t>
  </si>
  <si>
    <t>Analista de datos para apoyo al seguimiento de fondos PRTR (Vivienda)</t>
  </si>
  <si>
    <t>Titulación Universitaria Superior: Máster en ámbito de Metodologías de Análisis</t>
  </si>
  <si>
    <t>Al menos 1  año de experiencia profesional global desde el año de Titulación referida en el apartado 2.1. 
Al menos 1 año de experiencia como analista para el seguimiento de gestión de fondos en el ámbito de vivienda
Curso de Data Scientist -Python Certificate (al menos 60h)</t>
  </si>
  <si>
    <t>Apoyo administrativo</t>
  </si>
  <si>
    <t>TRE26-ECE-053</t>
  </si>
  <si>
    <t>Técnico/a de apoyo económico a la gestión de fondos de movilidad sostenible</t>
  </si>
  <si>
    <t>Titulación Universitaria Superior: Ciencias Económicas o Empresariales</t>
  </si>
  <si>
    <t>Al menos 5 años de experiencia en la gestión y seguimiento de ayudas de Fondos Europeos y Públicos
Al menos 5 años de experiencia en la gestión y seguimiento de Ayudas de Fondos Europeos relativos a transporte y  movilidad sostenible
Al menos 5 años de experiencia en verificación y auditoría de fondos públicos</t>
  </si>
  <si>
    <t>TRE26-ECE-054</t>
  </si>
  <si>
    <t>Administrativo/a de apoyo a la gestión de fondos en ámbito de transporte sostenible y digital</t>
  </si>
  <si>
    <t>Al menos 1  año de experiencia profesional como asistente administrativo
Al menos 1 año de experiencia como administrativo/a de apoyo a la gestión de fondos en ámbito de transporte sostenible y digital</t>
  </si>
  <si>
    <t>TRE26-ECE-055</t>
  </si>
  <si>
    <t>Técnico/a de apoyo a la gestión de ayudas MRR en ámbito ferroviario</t>
  </si>
  <si>
    <t>Titulación Universitaria Superior:  Económicas, ADE o Empresariales</t>
  </si>
  <si>
    <t>Al menos 2 años de experiencia profesional global desde el año de Titulación referida en el apartado 2.1., en 
Al menos 2 años de experiencia en apoyo técnico-económico a la gestión de ayudas MRR para proyectos en ámbito ferroviario</t>
  </si>
  <si>
    <t>TRE26-ECE-056</t>
  </si>
  <si>
    <t>Técnico/a de apoyo a la gestión de ayudas en ámbito ferroviario - DNSH</t>
  </si>
  <si>
    <t>Titulación Universitaria Media: Grado en Ingeniería de tecnologías ambientales y/o industriales</t>
  </si>
  <si>
    <t>Al menos 2 años de experiencia profesional global desde el año de Titulación referida en el apartado 2.1., en ámbito de control y seguimiento económico de proyectos subvencionables con fondos europeos.
Al menos 1 año de experiencia en apoyo a la gestión de fondos públicos (PRTR) y seguimiento del cumplimiento de requisitos ambientales, entre otros, para actuaciones ferroviarias</t>
  </si>
  <si>
    <t>TRE26-ECE-057</t>
  </si>
  <si>
    <t>Consultor/a de apoyo técnico-jurídico a la gestión de ayudas al transporte y movilidad sostenible</t>
  </si>
  <si>
    <t>Al menos 5 años de experiencia profesional global desde el año de Titulación referida en el apartado 2.1. 
Al menos 3 años de experiencia en apoyo técnico-jurídico a la gestión de ayudas europeas o estatales para proyectos de transporte y movilidad sostenible.
Curso sobre Ley de contratos del Sector Público.</t>
  </si>
  <si>
    <t>TRE26-ECE-058</t>
  </si>
  <si>
    <t>Consultor/a Senior en Estrategia y Políticas Públicas de Movilidad</t>
  </si>
  <si>
    <t>Titulación Universitaria Superior
preferiblemente en Economía o conocimientos equivalentes equiparados por la empresa y/o experiencia consolidada en el ejercicio de la actividad profesional en la empresa y reconocida por ésta.</t>
  </si>
  <si>
    <t>Al menos 15 años de experiencia profesional global a partir del año de Titulación referida en el apartado 2.1.
Al menos 10 años de experiencia en trabajos relacionados con el Sector Público.</t>
  </si>
  <si>
    <t>TRE26-ECE-060</t>
  </si>
  <si>
    <t>TRE26-ECE-061</t>
  </si>
  <si>
    <t xml:space="preserve">Consultor/a en Transporte Ferroviario de mercancías </t>
  </si>
  <si>
    <t>Al menos 5 años de experiencia profesional global a partir del año de Titulación referida en el apartado 2.1.
Al menos 2 años de experiencia en el sector de la Ingeniería/ Consultoría del Transporte.</t>
  </si>
  <si>
    <t>TRE26-ECE-062</t>
  </si>
  <si>
    <t xml:space="preserve">Consultor/a Planificación Portuaria </t>
  </si>
  <si>
    <t>TRE26-ECE-063</t>
  </si>
  <si>
    <t xml:space="preserve">Técnico/a especialista en sistemas de información geográfica </t>
  </si>
  <si>
    <t>Titulación Universitaria Media y/o Superior, preferiblemente en Geografía o Tecnología de Información Geográfica.</t>
  </si>
  <si>
    <t xml:space="preserve">Al menos 2 años de experiencia profesional global desde el año de Titulación referida en el apartado 2.1.
Al menos 1 año de experiencia en sistemas de información geográfica. </t>
  </si>
  <si>
    <t>TRE26-ECE-064</t>
  </si>
  <si>
    <t>Consultor técnico en planificación aeroportuaria</t>
  </si>
  <si>
    <t>Titulación Universitaria Media y/o Superior.
Ingeniería Aeronáutica, Ingeniería Técnica Aeronáutica, Grado en Ingeniería Aeronáutica, Grado en Ingeniería Aeroespacial, Grado en Gestión y Operaciones del Transporte Aéreo; Máster en Ingeniería Aeronáutica, Máster en Sistemas del Transporte Aéreo; o similares.</t>
  </si>
  <si>
    <t xml:space="preserve">Al menos 3 años de experiencia en planificación aeroportuaria. 
Al menos 1 año de experiencia en uso de herramientas de análisis de datos (Power BI o similar). 
</t>
  </si>
  <si>
    <t>TRE26-ECE-065</t>
  </si>
  <si>
    <t>Especialista en servidumbres aeronáuticas</t>
  </si>
  <si>
    <t>Titulación Universitaria Media y /o Superior, preferiblemente en Ingeniería Aeronáutica.</t>
  </si>
  <si>
    <t>Al menos 1 año de experiencia profesional global desde el año de Titulación referida en el apartado 2.1.</t>
  </si>
  <si>
    <t>TRE26-ECE-066</t>
  </si>
  <si>
    <t xml:space="preserve">Gerente Planificación transporte terrestre </t>
  </si>
  <si>
    <t>Titulación Universitaria Superior:
Ingeniero de Caminos, Canales y Puertos.</t>
  </si>
  <si>
    <t>Experiencia de al menos 8 años en el ámbito de la planificación del transporte terrestre: estudios de demanda y explotación ferroviaria. 
Experiencia de al menos 5 años en el ámbito de la planificación de transporte ferroviario. 
Experiencia de al menos 5 años gestionando proyectos en el ámbito de la consultoría del transporte y al menos 3 de ellos en ámbito internacional. 
Experiencia de al menos 3 años realizando ofertas técnicas de ámbito multidisciplinar. 
Dominio del ingles (C1).</t>
  </si>
  <si>
    <t>TRE26-ECE-067</t>
  </si>
  <si>
    <t xml:space="preserve">Consultor/a  Técnico/a  de planificación y modelización del transporte terrestre de infraestructuras de transporte terrestre </t>
  </si>
  <si>
    <t>Al menos 3 años de experiencia en consultoría de transporte.
Al menos 1 año de experiencia en estudios de demanda de transporte.
Formación específica en software de modelización de transporte.
Formación específica en procesamiento de bases de datos y/o GIS.</t>
  </si>
  <si>
    <t>TRE26-ECE-069</t>
  </si>
  <si>
    <t>Técnico/a de de cambio climático y eficiencia energética</t>
  </si>
  <si>
    <t>Titulación Universitaria Superior preferiblemente Ingeniera Ambiental o Industrial, Biología, Química o Física o equivalente.</t>
  </si>
  <si>
    <t>Al menos un año de experiencia profesional global a partir del año de Titulación referida en el apartado 2.1.
Al menos 1 año de experiencia en cambio climático y eficiencia energética.</t>
  </si>
  <si>
    <t>TRE26-ECE-070</t>
  </si>
  <si>
    <t>Consultor/a Planes de Comunicación</t>
  </si>
  <si>
    <t xml:space="preserve">Titulación Universitaria Media y/o Superior
preferiblemente en Comunicación Audiovisual o conocimientos equivalentes equiparados por la empresa y/o experiencia consolidada en el ejercicio de la actividad profesional en la empresa y reconocida por ésta. 
</t>
  </si>
  <si>
    <t>Al menos 2 años de experiencia profesional global a partir del año de Titulación referida en el apartado 2.1.
"Al menos 2 años de experiencia profesional global a partir del año de Titulación referida en el apartado 2.1.
Al menos 1 año de experiencia en el sector de la Consultoría."</t>
  </si>
  <si>
    <t>TRE26-ECS-001</t>
  </si>
  <si>
    <t>Técnico/a de pentester</t>
  </si>
  <si>
    <t>Titulación universitaria media o superior en Informática o  Ingeniería de Telecomunicaciones</t>
  </si>
  <si>
    <t xml:space="preserve">Al menos 4 años de experiencia profesional en proyectos o servicios de ciberseguridad, incluyendo la ejecución de auditorías de seguridad de sistemas de información en entornos públicos o corporativos. 
Al menos 3 años de experiencia profesional en actividades relacionadas con pruebas de penetración o análisis de vulnerabilidades, incluyendo técnicas de análisis de superficie de exposición y recopilación de información para pentesting. 
Al menos 4 años de experiencia profesional en análisis de seguridad técnica o desarrollo de soluciones de ciberseguridad, incluyendo scripting o desarrollo de herramientas orientadas a la detección de vulnerabilidades. 
Al menos 3 años de experiencia profesional en ejecución de auditorías de seguridad o evaluaciones de sistemas, incluyendo revisión técnica y validación de controles de seguridad. 
Al menos 1 año de experiencia profesional en gestión o análisis de incidentes de seguridad o soporte técnico especializado, incluyendo el análisis de incidencias y apoyo a usuarios o equipos técnicos.
</t>
  </si>
  <si>
    <t>TRE26-ECS-002</t>
  </si>
  <si>
    <t xml:space="preserve">Consultor/a de negocio y funcional para Factoría de apps </t>
  </si>
  <si>
    <t>Titulación universitaria media o superior en Informática</t>
  </si>
  <si>
    <t xml:space="preserve">Al menos 8 años de experiencia profesional en análisis de negocio y análisis funcional en proyectos de desarrollo de aplicaciones móviles o soluciones digitales . 
Al menos 7 años de experiencia profesional en elaboración de estudios de viabilidad y estimación de esfuerzos, costes y plazos en proyectos de desarrollo de aplicaciones. 
Al menos 6 años de experiencia profesional en definición, gestión y seguimiento de requisitos funcionales hasta su implementación en soluciones móviles. 
Al menos 5 años de experiencia profesional en proyectos de desarrollo de aplicaciones móviles (iOS, Android o tecnologías híbridas), incluyendo participación en el diseño de arquitecturas o buenas prácticas de desarrollo. 
Al menos 5 años de experiencia profesional en gestión de backlog, elaboración de reporting de seguimiento y definición de hojas de ruta evolutivas en entornos de factoría de software o equipos ágiles. 
</t>
  </si>
  <si>
    <t>TRE26-ECS-003</t>
  </si>
  <si>
    <t>Técnico/a de Apoyo en Seguridad de la Información OT</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</si>
  <si>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</si>
  <si>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1 año de experiencia profesional en actividades de ciberseguridad en entornos IT u OT, incluyendo análisis, pruebas o implantación de medidas de seguridad.
Al menos 1 año de experiencia profesional en la identificación, catalogación o preparación de inventarios de activos de información o sistemas.
Al menos 1 año de experiencia profesional en la elaboración o actualización de documentación técnica o de Seguridad de la Información.
Al menos 1 año de experiencia profesional en la gestión, análisis o seguimiento de incidentes de seguridad o incidencias en sistemas de información.
Al menos 6 meses de experiencia profesional en entornos de tecnología de operación (OT), sistemas industriales o infraestructuras críticas.
</t>
  </si>
  <si>
    <t>TRE26-ECS-004</t>
  </si>
  <si>
    <t>Técnico/a de programas europeos TIC</t>
  </si>
  <si>
    <t>Titulación Universitaria Media y/o Superior
preferiblemente en Derecho o conocimientos equivalentes equiparados por la empresa y/o experiencia consolidada en el ejercicio de la actividad profesional en la empresa y reconocida por ésta</t>
  </si>
  <si>
    <t xml:space="preserve"> Al menos 5 años de experiencia profesional en gestión y tramitación de expedientes de subvenciones y ayudas públicas, incluyendo análisis, resolución y seguimiento de los mismos. 
Al menos 4 años de experiencia profesional en gestión de programas financiados con fondos europeos (PRTR, FSE u otros), incluyendo control de cumplimiento normativo y verificación de actuaciones. 
Al menos 4 años de experiencia profesional en análisis, detección y gestión de incidencias relacionadas con fraude, doble financiación o irregularidades en expedientes de ayudas públicas. 
Al menos 3 años de experiencia profesional en elaboración de informes técnicos y administrativos en el ámbito de fondos públicos, incluyendo interlocución con organismos institucionales (Administración Pública, órganos de control o equivalentes).
Al menos 3 años de experiencia profesional en coordinación y seguimiento de expedientes complejos, incluyendo gestión de recursos, alegaciones, requerimientos y seguimiento de actuaciones de control.
</t>
  </si>
  <si>
    <t>TRE26-ECS-005</t>
  </si>
  <si>
    <t>Consultor/a experto/a en relaciones institucionales del área TIC</t>
  </si>
  <si>
    <t>Titulación Universitaria Media y/o Superior
preferiblemente en Derecho, Ciencias Políticas, Informática o conocimientos equivalentes equiparados por la empresa y/o experiencia consolidada en el ejercicio de la actividad profesional en la empresa y reconocida por ésta</t>
  </si>
  <si>
    <t xml:space="preserve">Al menos 5 años de experiencia profesional en gestión y coordinación de relaciones institucionales con administraciones públicas, organismos internacionales o entidades multilaterales.
Al menos 4 años de experiencia profesional en el diseño, desarrollo o seguimiento de políticas públicas, agendas institucionales o marcos estratégicos.
Al menos 3 años de experiencia profesional en apoyo técnico y estratégico para la toma de decisiones en entornos institucionales o políticos.
Al menos 3 años de experiencia profesional en organización, coordinación o participación en eventos institucionales, jornadas o foros nacionales e internacionales.
Al menos 2 años de experiencia profesional en liderazgo, coordinación o gestión de equipos o iniciativas multidisciplinares en entornos institucionales o proyectos complejos.
</t>
  </si>
  <si>
    <t>TRE26-ECS-006</t>
  </si>
  <si>
    <t>Técnico/a legal en contratación TIC</t>
  </si>
  <si>
    <t>Titulación universitaria media o superior en Derecho</t>
  </si>
  <si>
    <t xml:space="preserve">Al menos 3 años de experiencia profesional en asesoramiento jurídico en contratación pública, incluyendo elaboración y revisión de pliegos, contratos o documentación asociada.
Al menos 3 años de experiencia profesional en la gestión o tramitación de expedientes de contratación pública, incluyendo preparación de documentación para procedimientos de licitación.
Al menos 3 años de experiencia profesional en análisis y aplicación de normativa en materia de contratación pública y ámbito administrativo.
Al menos 2 años de experiencia profesional en el seguimiento de contratos, gestión de incidencias contractuales o apoyo al control de ejecución contractual.
Al menos 2 años de experiencia profesional en la elaboración de informes jurídicos o documentos técnicos relacionados con contratación pública o proyectos del sector público.
</t>
  </si>
  <si>
    <t>TRE26-ECS-007</t>
  </si>
  <si>
    <t>Gestor/a de la Oficina de Normalización e Integridad</t>
  </si>
  <si>
    <t>Al menos 5 años de experiencia profesional en proyectos o iniciativas desarrolladas en entornos públicos, institucionales o con administraciones públicas.
Al menos 4 años de experiencia profesional en la elaboración, revisión o gestión de documentación técnica, jurídica o administrativa vinculada a proyectos o programas públicos.
Al menos 4 años de experiencia profesional en el seguimiento, coordinación o apoyo a la gestión de proyectos, programas o iniciativas en entornos organizativos complejos.
Al menos 3 años de experiencia profesional en el análisis o aplicación de marcos normativos, regulación o procedimientos administrativos en el ámbito público.
Al menos 3 años de experiencia profesional en interlocución con organismos públicos, departamentos internos o entidades externas en el marco de proyectos o actuaciones institucionales.</t>
  </si>
  <si>
    <t>TRE26-ECS-008</t>
  </si>
  <si>
    <t>Consultor/a Senior en Estrategia e Inversión en Transformación Digital</t>
  </si>
  <si>
    <t>Titulación universitaria media o superior en Informática o Telecomunicaciones</t>
  </si>
  <si>
    <t xml:space="preserve">Al menos 8 años de experiencia profesional en desarrollo de negocio y estrategia en el ámbito tecnológico o digital, incluyendo definición de modelos de negocio, generación de oportunidades y gestión de relaciones con clientes o partners estratégicos. 
Al menos  2 años de experiencia profesional en análisis técnico-financiero de empresas o proyectos tecnológicos, incluyendo evaluación de oportunidades de inversión, elaboración de informes y apoyo a la toma de decisiones. 
Al menos 2 años de experiencia profesional en captación y estructuración de financiación para proyectos tecnológicos o de innovación, incluyendo identificación de fuentes de capital privado o institucional y relación con inversores. 
Al menos  2 años de experiencia profesional en coordinación de iniciativas público-privadas o en colaboración con diferentes agentes del ecosistema digital, incluyendo interacción con organismos públicos, empresas tecnológicas y otros actores relevantes.
</t>
  </si>
  <si>
    <t>TRE26-ECS-009</t>
  </si>
  <si>
    <t>Experto/a en gestión de proyectos y control presupuestario</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</si>
  <si>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</si>
  <si>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5 años de experiencia profesional en gestión y seguimiento de proyectos tecnológicos, incluyendo coordinación de actividades y control de ejecución. 
Al menos 5 años de experiencia profesional en control económico de proyectos, incluyendo seguimiento presupuestario, análisis de desviaciones y reporting económico. 
Al menos 4 años de experiencia profesional en gestión y coordinación de proveedores y equipos de trabajo en proyectos tecnológicos. 
Al menos 3 años de experiencia profesional en proyectos de infraestructuras de red y telecomunicaciones, incluyendo despliegue, operación o transformación de servicios. 
Al menos 3 años de experiencia profesional en elaboración de informes de seguimiento de proyectos, incluyendo reporting de KPIs, estado de ejecución y soporte a la toma de decisiones.
</t>
  </si>
  <si>
    <t>TRE26-ECS-010</t>
  </si>
  <si>
    <t>Consultor/a de normativa y cumplimiento de GRC</t>
  </si>
  <si>
    <t>Titulación universitaria media o superior en Derecho, Criminología o Ingeniería</t>
  </si>
  <si>
    <t>Al menos 6 años de experiencia profesional en proyectos de gestión de la seguridad de la información o cumplimiento normativo, gestión de riesgos o implantación de marcos de control, incluyendo definición, implantación o seguimiento de controles de seguridad y cumplimiento normativo. 
Al menos 4 años de experiencia profesional en análisis y gestión de riesgos de sistemas de información, incluyendo identificación, evaluación y tratamiento de riesgos conforme a metodologías reconocidas (p. ej., MAGERIT o equivalentes). 
Al menos 4 años de experiencia profesional en elaboración, revisión o implantación de políticas, normativas y procedimientos de seguridad de la información, en el marco de sistemas de gestión o cumplimiento (p. ej., ISO 27001, ENS u otros estándares).
Al menos 3 años de experiencia profesional en proyectos de adecuación, implantación o auditoría de controles y marcos de seguridad , incluyendo alineación con estándares (ISO 27001) o esquemas de seguridad (ENS). 
Al menos 3 años de experiencia profesional en reporting y seguimiento del estado de la seguridad o cumplimiento, incluyendo elaboración de informes, monitorización de controles o apoyo a auditorías internas o externas.</t>
  </si>
  <si>
    <t>TRE26-ECS-011</t>
  </si>
  <si>
    <t>Analista de procesos de la Administración Pública para su automatización</t>
  </si>
  <si>
    <t>Titulación universitaria media o superior en Informática o en Ciencias Políticas y Administración</t>
  </si>
  <si>
    <t xml:space="preserve">Al menos 5 años de experiencia profesional en análisis, modelización y mejora de procesos administrativos u organizativos, incluyendo su documentación y optimización. 
Al menos 4 años de experiencia profesional en levantamiento y definición de requisitos funcionales en proyectos de transformación digital o automatización de procesos. en identificación de necesidades y definición de requisitos y procedimientos de trabajo en proyectos de transformación digital.
Al menos 4 años de experiencia profesional en diseño e implantación de metodologías de mejora continua y procedimientos de trabajo en entornos organizativos. 
Al menos 3 años de experiencia profesional en análisis del ciclo de vida de procedimientos administrativos, incluyendo el estudio de normativa aplicable y su adaptación a soluciones digitales. 
Al menos 3 años de experiencia profesional en proyectos de automatización o robotización de procesos (RPA u otras soluciones), incluyendo análisis de viabilidad y seguimiento de la calidad de los procesos implementados en proyectos de digitalización, mejora e implantación de procesos y procedimientos, incluyendo análisis de viabilidad, definición operativa, seguimiento y control de calidad de los procesos implementados. </t>
  </si>
  <si>
    <t>TRE26-ECS-012</t>
  </si>
  <si>
    <t>Consultor/a senior de Seguridad y Videoanalítica</t>
  </si>
  <si>
    <t>Titulación universitaria media o superior en Ingeniería Electrónica</t>
  </si>
  <si>
    <t xml:space="preserve">Al menos 6 años de experiencia profesional en desarrollo e implantación de soluciones de visión artificial y análisis de vídeo, incluyendo procesamiento de imágenes, reconocimiento de patrones y uso de librerías y frameworks especializados. 
Al menos 4 años de experiencia profesional en proyectos de inteligencia artificial aplicada, incluyendo el diseño y desarrollo de modelos de machine learning y deep learning (CNN, OCR, etc.) para tratamiento automatizado de imágenes o vídeo.
Al menos 3 años de experiencia profesional en gestión técnica o coordinación de proyectos tecnológicos, incluyendo dirección de desarrollos, supervisión de equipos o liderazgo técnico en entornos multidisciplinares. 
Al menos 3 años de experiencia profesional en implantación de soluciones tecnológicas en entornos operativos reales, incluyendo integración con sistemas físicos (sensores, cámaras u otros dispositivos) y puesta en producción de sistemas. 
Al menos 2 años de experiencia profesional en proyectos relacionados con seguridad, videovigilancia o análisis de imágenes en entornos críticos, incluyendo generación de evidencias, tratamiento de imágenes o aplicaciones de seguridad.
</t>
  </si>
  <si>
    <t>TRE26-ECS-013</t>
  </si>
  <si>
    <t>Consultor/a senior en gobernanza y apoyo a programas de transformación</t>
  </si>
  <si>
    <t>'Titulación Universitaria Media y/o Superior
preferiblemente en Derecho o conocimientos equivalentes equiparados por la empresa y/o experiencia consolidada en el ejercicio de la actividad profesional en la empresa y reconocida por ésta</t>
  </si>
  <si>
    <t xml:space="preserve">Al menos 6 años de experiencia profesional en proyectos de consultoría, gestión de programas o iniciativas vinculadas a entornos públicos o institucionales.
Al menos 5 años de experiencia profesional en elaboración de informes, documentación técnica o ejecutiva y materiales de apoyo a la toma de decisiones.
Al menos 5 años de experiencia profesional en apoyo a la coordinación o seguimiento de proyectos, programas o iniciativas en entornos organizativos complejos.
Al menos 3 años de experiencia profesional en el análisis o aplicación de marcos normativos, políticas públicas, gobernanza o programas de transformación (nacionales o internacionales).
</t>
  </si>
  <si>
    <t>TRE26-ECS-014</t>
  </si>
  <si>
    <t>Consultor/a en gestión y seguimiento de proyectos TIC</t>
  </si>
  <si>
    <t xml:space="preserve">Al menos 5 años de experiencia profesional en gestión, coordinación o seguimiento de proyectos TIC o de transformación digital.
Al menos 4 años de experiencia profesional en la elaboración de informes, reporting o seguimiento de indicadores (KPIs) en proyectos.
Al menos 4 años de experiencia profesional en coordinación de equipos, proveedores o interlocución con diferentes áreas en entornos tecnológicos.
Al menos 3 años de experiencia profesional en definición de requisitos, alcance o necesidades funcionales o técnicas en proyectos TIC.
Al menos 3 años de experiencia profesional en aplicación de metodologías de gestión de proyectos, tanto tradicionales como ágiles.
</t>
  </si>
  <si>
    <t>TRE26-ECS-015</t>
  </si>
  <si>
    <t>Consultor/a experto en Esquema Nacional de Seguridad</t>
  </si>
  <si>
    <t>Titulación universitaria media o superior en Informática o Ingeniería Industrial</t>
  </si>
  <si>
    <t xml:space="preserve">Al menos 6 años de experiencia profesional en proyectos de ciberseguridad o cumplimiento normativo en sistemas IT y/o OT, incluyendo la aplicación de marcos de seguridad y estándares de protección de la información. 
Al menos 5 años de experiencia profesional en adecuación, implantación o auditoría del Esquema Nacional de Seguridad (ENS), incluyendo evaluación del cumplimiento, definición de controles o propuesta de medidas correctoras. 
Al menos 4 años de experiencia profesional en análisis y gestión de riesgos de sistemas de información, utilizando metodologías reconocidas (como MAGERIT o equivalentes) y herramientas de soporte. 
Al menos 4 años de experiencia profesional en elaboración, revisión o implantación de documentación de seguridad, incluyendo políticas, procedimientos, controles y evidencias asociadas a sistemas de gestión de la seguridad. 
Al menos 3 años de experiencia profesional en proyectos de ciberseguridad en entornos tecnológicos complejos o infraestructuras críticas, incluyendo coordinación de proveedores, auditorías o cumplimiento normativo en entornos industriales o regulados. 
</t>
  </si>
  <si>
    <t>TRE26-ECS-016</t>
  </si>
  <si>
    <t>Técnico/a de apoyo a RSIS (Bilbao)</t>
  </si>
  <si>
    <t>Bizkaia</t>
  </si>
  <si>
    <t xml:space="preserve">Al menos 1 año de experiencia profesional en proyectos de ciberseguridad o seguridad de la información en entornos tecnológicos, incluyendo la aplicación de medidas de seguridad o gestión de vulnerabilidades. 
Al menos 1 año de experiencia profesional en apoyo a la implantación o cumplimiento de marcos normativos de ciberseguridad, incluyendo el Esquema Nacional de Seguridad (ENS), ISO 27001 u otros estándares similares. 
Al menos 1 año de experiencia profesional en identificación, análisis o clasificación de activos tecnológicos, incluyendo apoyo en inventarios de activos o caracterización de sistemas en entornos IT u OT. 
Al menos 1 año de experiencia profesional en gestión o seguimiento de vulnerabilidades o incidentes de seguridad, incluyendo su análisis, coordinación o apoyo en su resolución. 
Al menos 1 año de experiencia profesional en elaboración de documentación técnica o desarrollo de soluciones tecnológicas, incluyendo informes, guías operativas o automatización de procesos mediante herramientas o programación. 
</t>
  </si>
  <si>
    <t>TRE26-ECS-017</t>
  </si>
  <si>
    <t>Técnico/a de Apoyo en Seguridad de la Información OT en Valencia</t>
  </si>
  <si>
    <t xml:space="preserve">Al menos 1 año de experiencia profesional en proyectos o servicios de ciberseguridad, incluyendo la aplicación de normativas o marcos como el Esquema Nacional de Seguridad (ENS) u otros estándares de seguridad de la información. 
Al menos 1 año de experiencia profesional en actividades de gestión de riesgos o análisis de riesgos de seguridad de la información, incluyendo la identificación y evaluación de activos y riesgos asociados. 
Al menos 1 año de experiencia profesional en elaboración y mantenimiento de documentación técnica de ciberseguridad, incluyendo procedimientos, inventarios de activos o documentación de cumplimiento normativo. 
Al menos 1 año de experiencia profesional en gestión y tratamiento de incidentes o incidencias técnicas, incluyendo su registro, priorización y seguimiento en entornos operativos. 
Al menos 1 año de experiencia profesional en actividades de apoyo en concienciación o formación en tecnologías de la información o ciberseguridad, incluyendo la elaboración de materiales o impartición de sesiones formativas.
</t>
  </si>
  <si>
    <t>TRE26-ECS-018</t>
  </si>
  <si>
    <t>Consultor/a RPA Senior</t>
  </si>
  <si>
    <t xml:space="preserve">Experiencia profesional de al menos 5 años en análisis y mejora de procesos de negocio, incluyendo la identificación de oportunidades de automatización y la elaboración de modelos AS-IS y TO-BE.
Experiencia profesional de al menos 4 años en proyectos de automatización de procesos (RPA o similares), participando en la definición de requisitos funcionales, acompañamiento a equipos técnicos y validación de soluciones implantadas.
Experiencia profesional de al menos 4 años en interlocución con clientes y áreas de negocio, actuando como nexo entre usuarios funcionales y equipos de desarrollo en entornos de transformación digital.
Experiencia profesional de al menos 3 años en gestión y seguimiento de proyectos tecnológicos, incluyendo control de entregables, gestión de pruebas, documentación funcional y reporting a dirección.
Experiencia profesional de al menos 3 años en entornos de metodologías ágiles, participando en la implantación, seguimiento y mejora continua de procesos y soluciones tecnológicas.
</t>
  </si>
  <si>
    <t>TRE26-ECS-019</t>
  </si>
  <si>
    <t>Consultor/a Seguridad Industrial OT ferroviario</t>
  </si>
  <si>
    <t>Titulación media o superior en ingeniería informática o Ingeniería Industrial</t>
  </si>
  <si>
    <t xml:space="preserve">Al menos 8 años de experiencia profesional en supervisión y respuesta a incidentes de ciberseguridad (detección, análisis, contención y seguimiento), incluyendo monitorización y coordinación de actuaciones. 
Al menos 7 años de experiencia profesional en gestión de vulnerabilidades y amenazas, incluyendo análisis de indicadores (IoCs), evaluación de impacto y coordinación de remediación/planes de acción en entornos TI y/o OT. 
Al menos 6 años de experiencia profesional en ciberseguridad OT/ICS, incluyendo implantación y seguimiento de medidas técnicas de protección en sistemas industriales (p. ej., segmentación IT/OT, acceso remoto seguro y monitorización OT).
Al menos 6 años de experiencia profesional en evaluación de riesgos en sistemas industriales y/o entornos críticos, identificando impactos operativos y definiendo medidas de mitigación para garantizar continuidad y disponibilidad. 
Al menos 5 años de experiencia profesional en colaboración con equipos técnicos y operacionales (IT/OT) para la mejora continua de la seguridad, incluyendo definición/actualización de procedimientos de actuación y reporting de seguridad/SLAs.
</t>
  </si>
  <si>
    <t>TRE26-ECS-020</t>
  </si>
  <si>
    <t>Consultor/a Senior de Gobernanza IT y Gestión de Proyectos</t>
  </si>
  <si>
    <t xml:space="preserve">Al menos 8 años de experiencia profesional en diseño e implantación de procedimientos de Gobernanza IT, incluyendo definición de procesos de gestión, metodologías y marcos de buenas prácticas (p. ej., ITIL o similares)
Al menos 8 años de experiencia profesional en gestión y dirección de proyectos tecnológicos, incluyendo planificación, seguimiento y control de alcance, plazo y costes
Al menos 6 años de experiencia profesional en elaboración de cuadros de mando y seguimiento de indicadores de proyectos, orientados a reporting ejecutivo y apoyo a la toma de decisiones.
Al menos 6 años de experiencia profesional en definición funcional de proyectos y elaboración de documentación técnica, incluyendo preparación de pliegos o especificaciones para la contratación de servicios
Certificación PMP (del PMI) en vigor
</t>
  </si>
  <si>
    <t>TRE26-ECS-021</t>
  </si>
  <si>
    <t>Técnico/a de apoyo a RSIS (Barcelona)</t>
  </si>
  <si>
    <t xml:space="preserve">Al menos 2 años de experiencia profesional en soporte técnico o administración de sistemas de información, incluyendo gestión de usuarios, resolución de incidencias y mantenimiento de entornos tecnológicos corporativos. 
Al menos 1 año de experiencia profesional en actividades relacionadas con la ciberseguridad o seguridad de la información, incluyendo aplicación de medidas de protección, gestión de vulnerabilidades o monitorización de sistemas. 
Al menos 1 año de experiencia profesional en identificación, gestión o mantenimiento de activos de información o configuraciones de sistemas, incluyendo gestión de configuraciones, inventarios técnicos o control de accesos. 
Al menos 1 año de experiencia profesional en gestión y resolución de incidentes o incidencias técnicas, incluyendo su seguimiento, diagnóstico y cierre en entornos de soporte o explotación. 
Al menos 1 año de experiencia profesional en elaboración de documentación técnica o procedimientos operativos, incluyendo generación de manuales, informes o instrucciones para la mejora del funcionamiento de los sistemas
</t>
  </si>
  <si>
    <t>TRE26-ECS-022</t>
  </si>
  <si>
    <t>Consultor/a senior de proyectos de innovación tecnológica</t>
  </si>
  <si>
    <t>Titulación media o superior en ingeniería informática</t>
  </si>
  <si>
    <t xml:space="preserve">Al menos 8 años de experiencia profesional en dirección y gestión de proyectos de tecnológicos en entornos IT, incluyendo definición de arquitectura y modelo operativo. 
Al menos 7 años de experiencia profesional en liderazgo y coordinación de equipos multidisciplinares y proveedores tecnológicos, asegurando el cumplimiento de objetivos, plazos y calidad de los entregables. 
Al menos 6 años de experiencia profesional en diseño e implantación de soluciones de analítica avanzada, Business Intelligence o Big Data aplicadas a procesos de negocio. 
Al menos 6 años de experiencia profesional en definición, gestión y seguimiento de KPIs, SLAs y reporting de proyectos en entornos tecnológicos complejos. 
Al menos 5 años de experiencia profesional en aplicación de metodologías ágiles y marcos de gobernanza de proyectos (PMO), incluyendo planificación, control y seguimiento de iniciativas
</t>
  </si>
  <si>
    <t>TRE26-ECS-023</t>
  </si>
  <si>
    <t>Arquitecto/a Seguridad OT ferroviario</t>
  </si>
  <si>
    <t xml:space="preserve">Al menos 8 años de experiencia profesional en diseño e integración de soluciones de ciberseguridad en arquitecturas de sistemas de información y comunicaciones, incluyendo definición de controles y su despliegue. 
Al menos 7 años de experiencia profesional en ciberseguridad aplicada a entornos OT/ICS, incluyendo diseño de arquitecturas de seguridad y aplicación de controles sobre activos industriales. 
Al menos 6 años de experiencia profesional en evaluación de amenazas, vulnerabilidades y riesgos en entornos OT/ICS, incluyendo propuesta de medidas de mitigación y seguimiento de su implantación. 
Al menos 5 años de experiencia profesional en desarrollo y definición de políticas, procedimientos y requisitos de seguridad, alineados con marcos normativos y buenas prácticas aplicables a OT/ICS (p. ej., IEC/ISA 62443 u otros equivalentes). 
Al menos 5 años de experiencia profesional en colaboración con equipos IT/ingeniería para integrar la seguridad en el ciclo de vida de sistemas (diseño–implantación–operación), incluyendo apoyo en la preparación de pliegos, RFP/RFI y documentación técnica.
</t>
  </si>
  <si>
    <t>TRE26-ECS-024</t>
  </si>
  <si>
    <t>Gestor/a de proyectos Web</t>
  </si>
  <si>
    <t>Al menos 5 años de experiencia profesional en gestión y coordinación de proyectos de desarrollo web, incluyendo planificación, seguimiento y control de entregables. 
Al menos 4 años de experiencia profesional participando en actividades de aseguramiento de la calidad en proyectos web, incluyendo revisión y seguimiento de pruebas, verificación funcional y verificación de entregables. 
Al menos 4 años de experiencia profesional en coordinación de equipos de desarrollo y proveedores, incluyendo seguimiento de tareas y control de evolución de los trabajos. 
Al menos 3 años de experiencia profesional en proyectos de desarrollo de portales web para el sector público o entornos con alta exigencia en cumplimiento normativo. 
Al menos 3 años de experiencia profesional en análisis y mejora de la usabilidad, accesibilidad y experiencia de usuario (UX) en portales web.</t>
  </si>
  <si>
    <t>TRE26-ECS-025</t>
  </si>
  <si>
    <t>Técnico/a Senior de Apoyo en Seguridad de la Información OT en León</t>
  </si>
  <si>
    <t>León</t>
  </si>
  <si>
    <t xml:space="preserve">Al menos 3 años de experiencia profesional en ciberseguridad en entornos IT u OT, incluyendo análisis, gestión de riesgos o implantación de medidas de seguridad.
Al menos 2 años de experiencia profesional en la identificación, catalogación y gestión de inventarios de activos de información o sistemas, valorándose experiencia en entornos OT.
Al menos 2 años de experiencia profesional en la elaboración, actualización o revisión de documentación y procedimientos de Seguridad de la Información.
Al menos 2 años de experiencia profesional en la gestión, análisis o seguimiento de incidentes de seguridad o incidencias en sistemas de información.
Al menos 1 año de experiencia profesional en entornos de tecnología de operación (OT), sistemas industriales o infraestructuras críticas.
</t>
  </si>
  <si>
    <t>TRE26-ECS-026</t>
  </si>
  <si>
    <t>Analista de Ciberseguridad</t>
  </si>
  <si>
    <t xml:space="preserve">Al menos 2 años de experiencia profesional con la integración y seguridad de la plataforma Stratio.
Al menos 2 años de experiencia profesional con la integración y seguridad de Google Cloud.
Al menos 2 años de experiencia profesional en gestión de Documentación y requisitos para procesos de Adecuación y certificación al ENS para sistemas altos.
Al menos 2 años de experiencia profesional en gestionar e identificar de forma integral las vulnerabilidades con varias herramientas y recursos, y coordinando su priorización y resolución con los equipos técnicos
Disponer de título Master en Dirección de Ciberseguridad, Hacking Ético y Seguridad Ofensiva 
</t>
  </si>
  <si>
    <t>TRE26-ECS-027</t>
  </si>
  <si>
    <t>Técnico/a de Apoyo en Seguridad de la Información OT en Madrid</t>
  </si>
  <si>
    <t>Titulación universitaria media o superior en Informática o Criminología</t>
  </si>
  <si>
    <t xml:space="preserve">Al menos 2 años de experiencia profesional en proyectos o servicios de ciberseguridad orientados a la adecuación y certificación al Esquema Nacional de Seguridad (ENS), incluyendo la ejecución de auditorías, implantación de controles y gestión de cumplimiento normativo. 
Al menos 2 años de experiencia profesional en la identificación, inventariado y gestión de activos de seguridad de la información, incluyendo su aplicación en entornos complejos o infraestructuras críticas. 
Al menos 2 años de experiencia profesional en la realización de análisis de riesgos de seguridad de la información y definición de planes de tratamiento asociados, conforme a marcos normativos o regulatorios. 
Al menos 2 años de experiencia profesional en apoyo a la coordinación de actividades de seguridad de la información con distintos actores (DSI, RSIS u otros perfiles técnicos), incluyendo la recopilación, validación y consolidación de información técnica. 
Al menos 1 año de experiencia profesional en entornos de ciberseguridad aplicados a sistemas OT o infraestructuras críticas, o en iniciativas relacionadas con la integración IT/OT o taxonomía de activos.
</t>
  </si>
  <si>
    <t>TRE26-ECS-028</t>
  </si>
  <si>
    <t>Técnico/a de programas europeos de digitalización</t>
  </si>
  <si>
    <t>Titulación universitaria media o superior en Ciencias Políticas y Administración</t>
  </si>
  <si>
    <t xml:space="preserve">Al menos 5 años de experiencia profesional en gestión técnico-económica de proyectos financiados con fondos europeos, incluyendo seguimiento de ejecución, control financiero y coordinación con equipos de trabajo.
Al menos 4 años de experiencia profesional en gestión y revisión de cuentas justificativas y documentación económico-administrativa de proyectos subvencionados.
Al menos 4 años de experiencia profesional en coordinación y optimización de procesos económicos y financieros en proyectos de digitalización o programas financiados con fondos públicos.
Al menos 3 años de experiencia profesional en tramitación y gestión de expedientes y situaciones especiales en programas de ayudas públicas (incluyendo ampliaciones de plazo, incidencias y casos singulares). 
Al menos 3 años de experiencia profesional en elaboración de informes de seguimiento técnico y económico y explotación de datos para reporting a organismos públicos o unidades de gestión
</t>
  </si>
  <si>
    <t>TRE26-ECS-029</t>
  </si>
  <si>
    <t>Abogado/a especialista en regulación y gobernanza de la inteligencia artificial</t>
  </si>
  <si>
    <t xml:space="preserve">Al menos 6 años de experiencia profesional en asesoramiento jurídico en materia de regulación digital, protección de datos, derechos fundamentales o derecho tecnológico, en entornos públicos o privados. 
Al menos 5 años de experiencia profesional en elaboración de informes jurídicos, documentos normativos o análisis regulatorios, incluyendo redacción de informes técnicos y ejecutivos o revisión de normativa. 
Al menos 4 años de experiencia profesional en análisis normativo comparado o seguimiento de normativa nacional, europea o internacional, especialmente en ámbitos de digitalización, inteligencia artificial o sectores regulados. 
Al menos 3 años de experiencia profesional en apoyo jurídico a procesos normativos o regulatorios incluyendo tramitación legislativa, elaboración de propuestas normativas, soporte a organismos públicos o asesoramiento jurídico a entidades privadas en relación con reguladores o administraciones públicas.
Al menos 3 años de experiencia profesional en asesoramiento jurídico y apoyo a órganos directivos o unidades administrativas en proyectos estratégicos, incluyendo la elaboración de respuestas oficiales o documentación de apoyo para la toma de decisiones
</t>
  </si>
  <si>
    <t>TRE26-ECS-030</t>
  </si>
  <si>
    <t>Consultor/a senior en contratación pública TIC</t>
  </si>
  <si>
    <t xml:space="preserve">Al menos 8 años de experiencia profesional en elaboración y revisión de pliegos técnicos y documentación contractual para la contratación de soluciones y servicios TIC. 
Al menos 6 años de experiencia profesional en preparación y gestión de expedientes de contratación pública conforme a normativa aplicable (p. ej., LCSP u otras equivalentes). 
Al menos 5 años de experiencia profesional en asesoramiento técnico en procesos de licitación y ejecución de contratos TIC, incluyendo definición de SLA y seguimiento de proveedores. 
Al menos 5 años de experiencia profesional en coordinación con equipos técnicos y de negocio para la correcta definición, seguimiento y validación de soluciones tecnológicas contratadas.
Al menos 2 años de experiencia profesional en análisis de necesidades y definición de requisitos técnicos para proyectos TIC, incluyendo su documentación funcional y técnica
</t>
  </si>
  <si>
    <t>TRE26-ECS-031</t>
  </si>
  <si>
    <t>Técnico/a de Oficina de Niveles de Servicio</t>
  </si>
  <si>
    <t xml:space="preserve">Al menos 1 año de experiencia profesional en el ámbito TI en soporte a usuario
Al menos 1 año de experiencia profesional en oficinas de medición de niveles de servicio en contratos de soporte a usuarios.
Al menos 1 año de experiencia profesional en oficinas de medición de niveles de servicio en contratos de soporte sistemas de TI, midiendo los principales indicadores relacionados con Disponibilidad, Dimensionamiento, calidad de la red
Al menos 1 año de experiencia profesional en extracción, parametrización y presentación de datos sobre herramientas ITSM (Service now, Service manager o similar)  para la medición de ANS mediante Excel y Power BI 
Al menos 1 años de experiencia profesional  como técnico de sistemas informáticos en el  área de sistemas y redes cubriendo al menos  las siguientes actividades: Configuración de equipos, router, switches, Monitorización de redes, Copias de seguridad y maquetación de equipos, Optimización y montaje de hardware., Políticas de seguridad y gestión de VPN
</t>
  </si>
  <si>
    <t>TRE26-ECS-032</t>
  </si>
  <si>
    <t>Especialista apoyo a Delegado de Seguridad de la Información en Valencia</t>
  </si>
  <si>
    <t xml:space="preserve">Al menos 6 años de experiencia profesional en proyectos de gobernanza de TI, ciberseguridad o cumplimiento normativo, incluyendo la definición, seguimiento o apoyo a la implantación de marcos regulatorios en seguridad de la información.
Al menos 5 años de experiencia profesional en coordinación de equipos técnicos o multidisciplinares en entornos de ciberseguridad, incluyendo la interacción con perfiles tecnológicos, de negocio y seguridad (DSI, RSIS u otros roles).
Al menos 4 años de experiencia profesional en análisis y gestión de riesgos tecnológicos o de seguridad de la información, incluyendo la identificación de riesgos y la propuesta de medidas de mitigación en entornos complejos.
Al menos 4 años de experiencia profesional en soporte a la definición o revisión de arquitecturas de ciberseguridad o soluciones tecnológicas, incluyendo la participación en el diseño, validación o mejora de entornos IT u OT.
Al menos 4 años de experiencia profesional en elaboración de informes ejecutivos y reporting en materia de ciberseguridad o cumplimiento, incluyendo la preparación de documentación para la toma de decisiones por parte de dirección o comités
</t>
  </si>
  <si>
    <t>TRE26-ECS-033</t>
  </si>
  <si>
    <t>Jefe/a de Proyecto TIC – Sistemas de Salud</t>
  </si>
  <si>
    <t xml:space="preserve">Al menos 8 años de experiencia profesional en gestión y dirección de proyectos tecnológicos, incluyendo la planificación, ejecución y seguimiento de iniciativas en entornos complejos.
Al menos 8 años de experiencia profesional en gestión de equipos multidisciplinares y coordinación de proyectos, incluyendo asignación de tareas, seguimiento de rendimiento y liderazgo de equipos técnicos.
Al menos 6 años de experiencia profesional en gestión económica, contractual y presupuestaria de proyectos tecnológicos, incluyendo control de costes, licitaciones o gestión de proveedores.
Al menos 6 años de experiencia profesional en interlocución con clientes y gestión de relaciones en proyectos tecnológicos, incluyendo coordinación con stakeholders y alineación de necesidades.
Al menos 6 años de experiencia profesional en proyectos de transformación digital o implantación de sistemas de información, incluyendo desarrollo de soluciones, integración de sistemas o digitalización de procesos en el ámbito de la salud.
</t>
  </si>
  <si>
    <t>TRE26-ECS-035</t>
  </si>
  <si>
    <t>Coordinador/a de equipo PMO Salud</t>
  </si>
  <si>
    <t>'Titulación Universitaria Media y/o Superior
preferiblemente en Informática o conocimientos equivalentes equiparados por la empresa y/o experiencia consolidada en el ejercicio de la actividad profesional en la empresa y reconocida por ésta.</t>
  </si>
  <si>
    <t xml:space="preserve">Al menos 6 años de experiencia profesional en gestión y coordinación de proyectos TI, incluyendo planificación, seguimiento y control de iniciativas tecnológicas.
Al menos 5 años de experiencia profesional en funciones de PMO o gestión estructurada de proyectos, incluyendo definición de procesos, seguimiento de proyectos y reporting.
Al menos 4 años de experiencia profesional en coordinación de equipos multidisciplinares en proyectos tecnológicos, incluyendo la gestión de equipos funcionales, técnicos y proveedores.
Al menos 4 años de experiencia profesional en gestión económica y control presupuestario de proyectos, incluyendo seguimiento de costes, facturación o relación con proveedores.
Al menos 4 años de experiencia profesional en elaboración de documentación y seguimiento de cumplimiento normativo en proyectos tecnológicos, incluyendo reporting, control de documentación y soporte a auditorías o requisitos regulatorios.
</t>
  </si>
  <si>
    <t>TRE26-ECS-036</t>
  </si>
  <si>
    <t>Técnico/a de gestión de peticiones TI</t>
  </si>
  <si>
    <t>Titulación Universitaria Media o Superior preferiblemente en Ingeniería Informática o conocimientos equivalentes equiparados por la empresa y/o experiencia consolidada en el ejercicio de la actividad profesional en la empresa y reconocida por ésta.</t>
  </si>
  <si>
    <t xml:space="preserve">Al menos 4 años de experiencia trabajando como soporte técnico microinformático y atención a usuarios.
Al menos 4 años de experiencia en el control de stock y gestión de activos TI incluyendo inventario de hardware y control de licencias de software.
Al menos 1 año de experiencia trabajando en gestión y/o resolución de incidencias y 6 meses coordinando actuaciones de microinformática con otros departamentos en el sector público.
Al menos 1 año de experiencia en la utilización de Microsoft SharePoint y en el uso de las herramientas de ticketing como Helix o similar.
Al menos 1 año de experiencia en la elaboración de informes técnicos con datos estadísticos de incidencias/peticiones.
</t>
  </si>
  <si>
    <t>TRE26-ECS-037</t>
  </si>
  <si>
    <t>Especialista GRC Ciberseguridad</t>
  </si>
  <si>
    <t>Titulación Universitaria Media o Superior en Derecho.</t>
  </si>
  <si>
    <t>Al menos 7 años de experiencia profesional en gobernanza de TI, cumplimiento normativo y seguridad de la información, incluyendo la implantación y supervisión de marcos regulatorios en entornos tecnológicos.
Al menos 7 años de experiencia profesional en auditoría de seguridad de la información y certificación de sistemas, incluyendo liderazgo o participación en auditorías bajo estándares como ENS, ISO 27001, ISO 22301 u otros equivalentes.
Al menos 6 años de experiencia profesional en análisis y gestión de riesgos tecnológicos, incluyendo la definición de medidas de mitigación y aseguramiento de la resiliencia de sistemas e infraestructuras críticas.
Al menos 5 años de experiencia profesional en coordinación de equipos técnicos y proyectos de ciberseguridad, incluyendo liderazgo de equipos de auditoría o cumplimiento normativo en entornos complejos.
Al menos 5 años de experiencia profesional en elaboración de informes ejecutivos y reporting en materia de cumplimiento y seguridad de la información, incluyendo comunicación con órganos directivos o institucionales.</t>
  </si>
  <si>
    <t>TRE26-ECS-038</t>
  </si>
  <si>
    <t>Técnico/a en integración de infraestructuras</t>
  </si>
  <si>
    <t>Al menos 5 años de experiencia trabajando en la administración de sistemas e infraestructura TI (sistemas Windows y Linux, redes, operaciones, CPD y soporte técnico).
Al menos 5 años de experiencia realizando integración de sistemas y redes de comunicaciones entre distintas plataformas.
Al menos 1 año de experiencia en la integración de plataformas e interoperabilidad de entornos distribuidos incluyendo el diseño de arquitecturas basadas en microservicios y de APIs, dentro de la administración pública. 
Al menos 9 meses de experiencia trabajando en infraestructuras y servicios compartidos con Nube SARA y Red SARA.
Al menos 3 meses de experiencia utilizando la plataforma de integración Mirth Connect/NextGen Connect o similar, en entornos orientados a la interoperabilidad de datos en el ámbito sanitario.</t>
  </si>
  <si>
    <t>TRE26-ECS-039</t>
  </si>
  <si>
    <t>Consutor/a senior PMO</t>
  </si>
  <si>
    <t>Titulación Universitaria Superior en Informática o Ingeniería de Telecomunicaciones.</t>
  </si>
  <si>
    <t>Experiencia profesional de al menos 8 años en gestión de proyectos TIC, incluyendo planificación, ejecución, seguimiento de hitos y control de alcance en entornos tecnológicos.
Experiencia profesional de al menos 7 años en funciones de PMO o gestión de carteras de proyectos, incluyendo definición de metodologías, gobierno del portfolio y seguimiento global de iniciativas.
Experiencia profesional de al menos 6 años en coordinación de equipos multidisciplinares y gestión de stakeholders, incluyendo proveedores y áreas de negocio.
Experiencia profesional de al menos 5 años en gestión económica y presupuestaria de proyectos o programas TIC, incluyendo control de costes, priorización e inversiones en sistemas de información.
Experiencia profesional de al menos 5 años en elaboración de reporting ejecutivo, KPIs y cuadros de mando, incluyendo el seguimiento del desempeño de proyectos y apoyo a la toma de decisiones estratégicas.</t>
  </si>
  <si>
    <t>TRE26-ECS-040</t>
  </si>
  <si>
    <t>Desarrollo de aplicaciones Java</t>
  </si>
  <si>
    <t>Al menos 5 años de experiencia en análisis y desarrollo de aplicaciones con tecnología Java.
Al menos 5 años de experiencia en el desarrollo de aplicaciones Java (versión 11 o superior), utilizando Spring Boot, JPA/Jakarta Persistence y servicios REST.
Al menos 5 años de experiencia en diseño de software aplicando principios SOLID y buenas prácticas.
Al menos 1 año de experiencia en el desarrollo de aplicaciones bajo arquitectura hexagonal en la Administración pública.
Al menos 1 año de experiencia en el desarrollo de interfaces mediante Vaadin y en la encriptación de token con Paseto o similar.</t>
  </si>
  <si>
    <t>TRE26-ECS-041</t>
  </si>
  <si>
    <t>Analista de proyectos TI en entornos SAP</t>
  </si>
  <si>
    <t xml:space="preserve">Al menos 6 años de experiencia trabajando como analista en la implantación, mantenimiento y evolución de sistemas SAP.
Al menos 5 años de experiencia realizando seguimiento de proyectos SAP, gestión y control de incidencias.
Al menos 1 año de experiencia en proyectos de migración del ERP 6.0 a base de datos Hana y proceso de implantación de S4/Hana realizando análisis, validación funcional y adaptación de procesos de negocio  en el sector público.
Al menos 1 año de experiencia en integración de módulos SAP con otras aplicaciones corporativas.
Poseer al menos una certificación oficial en módulo SAP.
</t>
  </si>
  <si>
    <t>TRE26-ECS-042</t>
  </si>
  <si>
    <t>Experto/a en Arquitectura y Operación de Redes de telecomunicaciones</t>
  </si>
  <si>
    <t>Titulación Universitaria Media o Superior preferiblemente en Ingeniería Informática o Telecomunicaciones o conocimientos equivalentes equiparados por la empresa y/o experiencia consolidada en el ejercicio de la actividad profesional en la empresa y reconocida por ésta.</t>
  </si>
  <si>
    <t>Al menos 6 años de experiencia en administración, operación y despliegue de redes de telecomunicaciones complejas (WAN, MAN y LAN).
Al menos 6 años de experiencia en diseño de arquitecturas de red, definición de topologías de routing y seguridad, incluyendo integración de servicios de voz y datos.
Al menos 6 años de experiencia trabajando con equipamiento multifabricante en entorno de operador, incluyendo tecnologías Cisco, Juniper, Alcatel u otras equivalentes, así como en la migración de comunicaciones (voz y datos) a nuevas arquitecturas (VoIP, VPN IP, MPLS, redes corporativas). 
Al menos 3 años de experiencia en coordinación con operadores de telecomunicaciones y gestión de servicios, incluyendo la  gestión de incidencias, supervisión e integración de redes sobre infraestructuras de proveedor (IP/MPLS, VPN, DWDM o equivalentes).
Al menos 1 año de experiencia en proyectos de la Administración General del Estado, incluyendo participación en iniciativas de centralización de comunicaciones (CORA y redes interministeriales).</t>
  </si>
  <si>
    <t>TRE26-ECS-043</t>
  </si>
  <si>
    <t>Gestión de proyectos de transformación, operaciones en servicios multicanal e IA</t>
  </si>
  <si>
    <t>Al menos 8 años de experiencia en liderazgo de proyectos tecnológicos, con responsabilidad sobre objetivos, calidad, rentabilidad y toma de decisiones estratégicas.
Al menos 6 años de experiencia en liderazgo de operaciones y optimización de servicios multicanal, incluyendo canales telefónicos y digitales (WebChat, ChatBot, VoiceBot, WhatsApp, Telegram u otros equivalentes), para cumplimiento de KPIs.
Al menos 3 años de experiencia realizando diseño y/o seguimiento de arquitecturas de inteligencia artificial, incluyendo iniciativas de IA centralizada o plataformas tecnológicas similares.
Al menos 3 años de experiencia participando en proyectos de definición de frameworks o modelos de desarrollo software, orientados a estandarización, reutilización y mejora de calidad del código.
Al menos 1 año de experiencia en gestión integral de proyectos en la Administración General del Estado, incluyendo participación directa en iniciativas vinculadas a servicios de ecosistemas de Redes Inteligentes.</t>
  </si>
  <si>
    <t>TRE26-ECS-044</t>
  </si>
  <si>
    <t>Especialista en plataformas de voz: IVR y VoIP</t>
  </si>
  <si>
    <t>Titulación Universitaria Media o Superior preferiblemente en Ingeniería en Telecomunicaciones o Informática  o conocimientos equivalentes equiparados por la empresa y/o experiencia consolidada en el ejercicio de la actividad profesional en la empresa y reconocida por ésta.</t>
  </si>
  <si>
    <t>Al menos 5 años de experiencia en desarrollo sobre plataformas de VoIP, Cloud Contact Center y Red Inteligente, en proyectos de servicios al ciudadano.
Al menos 5 años de experiencia en diseño y desarrollo de lógica de llamadas en Asterisk, incluyendo dialplan y desarrollo de AGIs en C/C++ y Python.
Al menos 4 años de experiencia en desarrollo e integración de servicios backend mediante scripting, utilizando lenguajes como Python, Perl, Shell u otros equivalentes en entornos productivos.
Al menos 3 años de experiencia en configuración y gestión de infraestructuras de red y señalización VoIP, incluyendo tecnologías como OpenSIPS y equipamiento de red (Cisco, Juniper o similares).
Al menos 1 año de experiencia trabajando en entornos Cloud Contact Center, incluyendo realización de despliegues, monitorización, resolución de incidencias y automatización de procesos en la administración pública.</t>
  </si>
  <si>
    <t>TRE26-ECS-045</t>
  </si>
  <si>
    <t>Experto/a en Analítica de Datos BI Telecom</t>
  </si>
  <si>
    <t>Al menos 6 años de experiencia en explotación, migración y gestión de servicios de voz y datos, en entornos de telecomunicaciones y redes.
Al menos 5 años de experiencia en análisis de datos y explotación de información, incluyendo modelado, definición de métricas y generación de cuadros de mando. 
Al menos 5 años de experiencia en automatización de procesos y explotación de datos mediante scripting, con Python, SQL o similares, así como diseño, gestión o explotación de bases de datos relacionales, incluyendo definición de modelos de datos y carga de información. 
Al menos 4  años de experiencia en  captura y análisis de requisitos funcionales y técnicos, así como en desarrollo de soluciones de analítica con herramientas BI (Power BI o equivalente).
Al menos 1 año de experiencia en proyectos de la Administración General del Estado, participando en contratos unificados de comunicaciones o iniciativas equivalentes de centralización de servicios TIC.</t>
  </si>
  <si>
    <t>TRE26-ECS-046</t>
  </si>
  <si>
    <t>Consultor/a de Datos BI</t>
  </si>
  <si>
    <t>GERENCIA SMART PRODUCTS</t>
  </si>
  <si>
    <t>Titulación Universitaria Media y/o Superior en Ingeniería Civil, Ingeniería de Caminos, Canales y Puertos o conocimientos equivalentes equiparados por la empresa y/o experiencia consolidada en el ejercicio de la actividad profesional en la empresa y reconocida por ésta.</t>
  </si>
  <si>
    <t>Al menos 2 años de experiencia en análisis y explotación de datos y Business Intelligence, incluyendo desarrollo, actualización y mantenimiento de cuadros de mando, visualización de datos, definición de indicadores y consultas SQL en entornos corporativos.
Al menos 2 años de experiencia en proyectos de transformación digital y analítica de datos, participando en proyectos de datos para la Administración Pública y en plataformas corporativas del dato.
Al menos 2 años de experiencia en gestión y tratamiento de datos técnicos en proyectos de ingeniería.
Formación acreditada en herramientas de visualización y Business Intelligence.
Formación acreditada en Modelos de Machine Learning, con Python creando series temporales y usando librería scikit-learn.</t>
  </si>
  <si>
    <t>TRE26-ECS-047</t>
  </si>
  <si>
    <t>Experto/a en Gobierno del Dato</t>
  </si>
  <si>
    <t>Titulación Universitaria Media y/o Superior en Informática, Telecomunicaciones o Matemáticas, o conocimientos equivalentes equiparados por la empresa y/o experiencia consolidada en el ejercicio de la actividad profesional en la empresa y reconocida por ésta.</t>
  </si>
  <si>
    <t>Al menos 6 años de experiencia en gestión y gobierno de proyectos de tecnología y datos.
Al menos 6 años de experiencia en gestión de portfolio de proyectos, asignación de equipos, seguimiento presupuestario y comités de dirección.
Al menos 6 años de experiencia en transformación tecnológica, análisis de soluciones, procesos Agile, control de calidad y gestión de cambios o problemas.
Formación acreditada en Ciencia de Datos en Inteligencia Artificial.
Certificación ITIL.</t>
  </si>
  <si>
    <t>TRE26-ECS-048</t>
  </si>
  <si>
    <t>Desarrollador/a Grails and Groovy Alta Velocidad Ferroviaria</t>
  </si>
  <si>
    <t>Ciclo Formativo de Grado Superior en Desarrollo de Aplicaciones Web, Desarrollo de Aplicaciones Multiplataforma o Informática y Comunicaciones.</t>
  </si>
  <si>
    <t>Al menos 2 años de experiencia en desarrollo web con Java 8 o superior y en el manejo de al menos dos de las siguientes tecnologías: Hibernate 5 o superior, Spring, JPA.
Al menos 2 años de experiencia en desarrollo con Lenguaje Groovy versión 2.5 o superior.
Al menos 2 años de experiencia en desarrollo con JQuery, Html5, CSS3.
Al menos 1 año de experiencia en desarrollo en Angular versión 12 o superior.
Al menos 1 año de experiencia en integración de datos para la sincronización offline entre BBDD MSSQL Server 2019 o superior; apoyados en motores externos de sincronización bidireccional; tales como Zumero.</t>
  </si>
  <si>
    <t>TRE26-ECS-049</t>
  </si>
  <si>
    <t>Analista de Datos de Business Intelligence</t>
  </si>
  <si>
    <t>Titulación Universitaria Media y/o Superior preferiblemente en Económicas, Informática o Matemáticas o conocimientos equivalentes equiparados por la empresa y/o experiencia consolidada en el ejercicio de la actividad profesional en la empresa y reconocida por ésta.</t>
  </si>
  <si>
    <t>Al menos 5 años de experiencia en consultoría de Business Intelligence, trabajando con herramientas como Power BI, QlikView, Qlik Sense y Qlik NPrinting.
Al menos 5 años de experiencia en toma de requisitos, diseño de soluciones, modelado de datos y desarrollo de dashboards para sectores público, financiero, logístico y telecomunicaciones.
Al menos 5 años de experiencia en gestión de equipos y metodologías ágiles aplicadas a proyectos de analítica de datos.
Formación en Análisis de Datos con Microsoft Power BI.
Formación en Gestión de Proyectos con Metodologías Ágiles - SCRUM.</t>
  </si>
  <si>
    <t>TRE26-ECS-053</t>
  </si>
  <si>
    <t>Gestor/a de proyectos de datos de la administración pública.</t>
  </si>
  <si>
    <t>Titulación Universitaria Media y/o Superior en Estadística, Estadística Aplicada, Matemáticas o conocimientos equivalentes equiparados por la empresa y/o experiencia consolidada en el ejercicio de la actividad profesional en la empresa y reconocida por ésta.</t>
  </si>
  <si>
    <t>Al menos 6 años de experiencia en análisis de datos, gobierno del dato, Business Intelligence y modelización predictiva.
Al menos 6 años de experiencia en análisis de negocio, coordinación de recursos, reporting, cuadros de mando y relación con áreas usuarias.
Al menos 2 años de experiencia en supervisión de instalaciones Big Data, Data Lakes, estrategia de datos y proyectos de digitalización pública.
Formación acreditada en Minería de Datos e Inteligencia de Negocios.
Debido a que se mantienen reuniones con fabricantes de productos software y plataforma de ámbito internacional, se requiere certificación de inglés de al menos nivel B2.</t>
  </si>
  <si>
    <t>TRE26-ECS-055</t>
  </si>
  <si>
    <t>Especialista DevOps y Cloud</t>
  </si>
  <si>
    <t>Titulación Universitaria Media y/o Superior en Informática, Telecomunicaciones o conocimientos equivalentes equiparados por la empresa y/o experiencia consolidada en el ejercicio de la actividad profesional en la empresa y reconocida por ésta.</t>
  </si>
  <si>
    <t>Al menos 6 años de experiencia en administración, despliegue, mantenimiento y resolución de problemas en clústeres Kubernetes, contenedores Docker y arquitecturas de microservicios.
Al menos 6 años de experiencia en administración de sistemas Linux y Windows Server, servicios de red, Active Directory, DNS, DHCP, SMTP, FTP, HTTP, Exchange Server, ISA Server, Squid y SQL Server.
Al menos 6 años de experiencia en diseño, implementación, migración y mantenimiento de infraestructuras virtualizadas y cloud.
Al menos 6 años de experiencia en CI/CD, control de versiones, scripting Bash, monitorización con Prometheus y Grafana y escalado de aplicaciones basado en métricas.</t>
  </si>
  <si>
    <t>Málaga</t>
  </si>
  <si>
    <t>TRE26-ECS-057</t>
  </si>
  <si>
    <t>Científico/a de Datos Senior</t>
  </si>
  <si>
    <t>Titulación Universitaria Media y/o Superior en Ingeniería, Matemáticas o Estadística o conocimientos equivalentes equiparados por la empresa y/o experiencia consolidada en el ejercicio de la actividad profesional en la empresa y reconocida por ésta.</t>
  </si>
  <si>
    <t>Al menos 5 años de experiencia en ciencia de datos, analítica avanzada, Machine Learning y desarrollo de productos analíticos.
Al menos 5 años de experiencia en diseño de arquitecturas de datos, pipelines analíticos, procesos ETL y explotación de grandes volúmenes de datos.
Al menos 5 años de experiencia en análisis estratégico, coordinación entre negocio, tecnología y analítica, y soporte a la toma de decisiones basada en datos.
Al menos 1 año de experiencia en visualización y análisis de datos en entorno GIS con QGIS.
Formación acreditada en Ciencia de Datos especializada en movilidad urbana.</t>
  </si>
  <si>
    <t>TRE26-ECS-058</t>
  </si>
  <si>
    <t>Analista Diseñador/a RPA</t>
  </si>
  <si>
    <t>Titulación Universitaria Media y/o Superior en Ingeniería de Telecomunicaciones, Ingeniería Informática o Ingeniería de Sistemas o conocimientos equivalentes equiparados por la empresa y/o experiencia consolidada en el ejercicio de la actividad profesional en la empresa y reconocida por ésta.</t>
  </si>
  <si>
    <t>Al menos 6 años de experiencia en análisis, diseño, desarrollo, operación y mantenimiento de automatizaciones RPA.
Al menos 6 años de experiencia con plataformas RPA como UiPath y Blue Prism, incluyendo desarrollo de procesos para clientes públicos y privados.
Al menos 5 años de experiencia en coordinación, liderazgo o supervisión de equipos y procesos RPA.
Formación en RPA tales como: UiPath, WinAutomation, AutoIt, Automation Anywhere, Microsoft Power Platform Functional Consultant y/o Power Platform Developer Associate.
Al menos dos de las siguientes certificacines: Certificación Microsoft Power Platform Functional Consultant; Microsoft Power Platform Developer Associate; Blue Prism Developer Certification.</t>
  </si>
  <si>
    <t>TRE26-ECS-060</t>
  </si>
  <si>
    <t>Arquitecto/a de software experto en plataformas de datos</t>
  </si>
  <si>
    <t>Al menos 6 años de experiencia en análisis, diseño y construcción de soluciones Big Data, cloud, microservicios y automatización de procesos.
Al menos 6 años de experiencia en diseño de modelos de datos, procesos ETL, bases de datos SQL y NoSQL, Data Warehouse y sistemas de integración de datos.
Al menos 1 años de experiencia en Cloudera Data Platform, Cloudera Data Warehouse, IBM Cloud Pak for Data y Apache Airflow.</t>
  </si>
  <si>
    <t>TRE26-ECS-061</t>
  </si>
  <si>
    <t>Arquitecto/a y administrador/a de la plataforma del dato de la AGE</t>
  </si>
  <si>
    <t>Titulación Universitaria Media y/o en Ingeniería Informática, Informática de Gestión o conocimientos equivalentes equiparados por la empresa y/o experiencia consolidada en el ejercicio de la actividad profesional en la empresa y reconocida por ésta.</t>
  </si>
  <si>
    <t>Al menos 6 años de experiencia en arquitectura de software, desarrollo Java/JEE, integración, APIs y liderazgo técnico.
Al menos 5 años de experiencia en cloud, DevOps, Kubernetes, CI/CD, GitOps e infraestructura como código.
Al menos 5 años de experiencia en soporte a equipos de desarrollo, resolución de incidencias, monitorización, despliegues y operación de sistemas.
Al menos 5 años de experiencia en interlocución con cliente, toma de requisitos, diseño de soluciones y coordinación de equipos técnicos.</t>
  </si>
  <si>
    <t>TRE26-ECS-062</t>
  </si>
  <si>
    <t>Gestor/a del servicio del Espacio de Datos de la Administración del Estado</t>
  </si>
  <si>
    <t>Titulación Universitaria Superior en Estadística, Ciencia de Datos, Business Intelligence, Big Data o conocimientos equivalentes equiparados por la empresa y/o experiencia consolidada en el ejercicio de la actividad profesional en la empresa y reconocida por ésta.</t>
  </si>
  <si>
    <t>Al menos 6 años de experiencia en análisis avanzado de datos, calidad del dato y transformación digital.
Al menos 6 años de experiencia en diseño de datamarts, cuadros de mando, reporting, análisis predictivo y toma de decisiones basada en datos.
Al menos 3 años de experiencia en plataformas de datos, Data Lakes corporativos, espacios de datos y proyectos de digitalización pública.
Formación acreditada en Ciencia de Datos.
Formación acreditada en Business Intelligence &amp; Big Data.</t>
  </si>
  <si>
    <t>TRE26-ECS-063</t>
  </si>
  <si>
    <t>Consultor/a de Innovación Digital</t>
  </si>
  <si>
    <t>Titulación Universitaria Superior en Ingeniería Informática, Ingeniería de Telecomunicación o conocimientos equivalentes equiparados por la empresa y/o experiencia consolidada en el ejercicio de la actividad profesional en la empresa y reconocida por ésta.</t>
  </si>
  <si>
    <t>Al menos 5 años de experiencia en programas públicos y gestión de iniciativas estratégicas.
Al menos 2 años de experiencia en evaluación de proyectos de innovación a nivel nacional.
Al menos 2 años de experiencia en impulso y coordinación de participación en órganos e instituciones de la Unión Europea.
Al menos 2 años de experiencia en desarrollo de negocio, gestión del cambio, desarrollo de políticas sectoriales y clusters sectoriales.
Debido a la posible participación en proyectos de ámbito internacional, se requiere certificación de inglés de al menos nivel B2.</t>
  </si>
  <si>
    <t>TRE26-ECS-064</t>
  </si>
  <si>
    <t>Técnico/a evidencias digitales</t>
  </si>
  <si>
    <t>Titulación Universitaria Media y/o Superior en Informática o Telecomunicaciones o conocimientos equivalentes equiparados por la empresa y/o experiencia consolidada en el ejercicio de la actividad profesional en la empresa y reconocida por ésta.</t>
  </si>
  <si>
    <t>Experiencia de al menos 3 años trabajando en el sector de las tecnologías de la información.
Experiencia de al menos 1 año en la realización de imagen forense, consistente en copiar todo el contenido bit a bit de un formato digital (disco duro, pendrive, etc.) en otro dispositivo de almacenamiento, obteniendo la firma HASH de la información leída durante el proceso.
Experiencia de al menos 1 año en el tratamiento de la evidencia digital para su correcta subida a la plataforma de gestión documental en la nube, garantizando la preservación del HASH.
Formación en Perito judicial en informática forense.</t>
  </si>
  <si>
    <t>TRE26-ECS-065</t>
  </si>
  <si>
    <t xml:space="preserve">Documentalista revisión de Expedientes de Nacionalidad </t>
  </si>
  <si>
    <t>Titulación Universitaria Media y/o Superior en Biblioteconomía y Documentación, Documentación, Información y Documentación, Historia y/o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</si>
  <si>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años gestionando documentación de Nacionalidad y/o Estado Civil de la Administración Pública.
Experiencia de al menos 1 años en la utilización de gestores documentales.</t>
  </si>
  <si>
    <t>TRE26-ECS-066</t>
  </si>
  <si>
    <t>Documentalista Estudios funcionales e informativos</t>
  </si>
  <si>
    <t>Experiencia de al menos 3 años como Documentalista.
Experiencia de al menos 2 años en proyectos de gestión documental.
Experiencia de al menos 1 años gestionando documentación en relación a proyectos del sector transporte y/o ingeniería civil.
Experiencia de al menos 1 año en la utilización de gestores documentales.</t>
  </si>
  <si>
    <t>TRE26-ECS-067</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</si>
  <si>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</si>
  <si>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</si>
  <si>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Experiencia de al menos 3 años como documentalista.
Experiencia de al menos 2 años en proyectos de gestión documental.
Experiencia de al menos 1 año en la revisión de expedientes de nacionalidad.
Experiencia de al menos 1 año en la utilización de gestores documentales.</t>
  </si>
  <si>
    <t>TRE26-ECS-068</t>
  </si>
  <si>
    <t>Documentalista revisión de expedientes de nacionalidad</t>
  </si>
  <si>
    <t xml:space="preserve">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
</t>
  </si>
  <si>
    <t xml:space="preserve">Experiencia de al menos 1 año como documentalista.
Experiencia de al menos 1 año en proyectos de gestión documental.
Experiencia de al menos 6 meses en la revisión de expedientes de nacionalidad.
Experiencia de al menos 6 meses en la utilización de gestores documentales.
</t>
  </si>
  <si>
    <t>TRE26-ECS-069</t>
  </si>
  <si>
    <t>Técnico/a administrativo/a y de digitalización documental</t>
  </si>
  <si>
    <t>FP / Ciclo Formativo Grado Superior / Ciclo Formativo Grado Medio/ Bachillerato o Conocimientos equivalentes equiparados por la empresa y/o experiencia consolidada en el ejercicio de la actividad profesional en la empresa y reconocida por ésta.</t>
  </si>
  <si>
    <t>Experiencia de al menos 5 años en el sector de la digitalización.
Experiencia de al menos 2 años en la codificación de documentación, carga en repositorio documental y registro de atributos de documentación.
Experiencia de al menos 2 años en la utilización de Adobe, para distintas operaciones de edición de PDF´s, y en la utilización de Excel.
Experiencia de al menos 1 año en proyectos de digitalización del sector transporte en el ámbito de la Ingeniería Civil.
Experiencia de al menos 6 meses en tareas administrativas, incluyendo elaboración de documentación y mantenimiento de registros.</t>
  </si>
  <si>
    <t>TRE26-ECS-070</t>
  </si>
  <si>
    <t xml:space="preserve">
Documentalista revisión de documentación del sector del transporte
</t>
  </si>
  <si>
    <t>Titulación Universitaria Media y/o Superior en: Biblioteconomía y Documentación; Documentación; Información y Documentación; Historia; o conocimientos equivalentes equiparados por la empresa, y/o experiencia consolidada en el ejercicio de la actividad profesional en la empresa y reconocida por ésta.</t>
  </si>
  <si>
    <t>Experiencia de al menos 1 año como documentalista.
Experiencia de al menos 1 año en proyectos de gestión documental.
Experiencia de al menos 6 meses en la utilización de gestores documentales.
Experiencia de al menos 6 meses en la revisión documental de la Administración Pública y/o Empresas públicas.</t>
  </si>
  <si>
    <t>TRE26-ECS-071</t>
  </si>
  <si>
    <t>Especialista senior en Ciberseguridad Ofensiva (Red Team)</t>
  </si>
  <si>
    <t>Titulación Universitaria Media y/o Superior en Informática.</t>
  </si>
  <si>
    <t>Al menos 6 años de experiencia profesional en ciberseguridad ofensiva, incluyendo pruebas de intrusión, pentesting o ejercicios Red Team en entornos corporativos complejos.
Al menos 5 años de experiencia profesional en análisis y explotación de vulnerabilidades en sistemas, redes, aplicaciones web o entornos cloud.
Al menos 5 años de experiencia profesional en ejecución de auditorías de seguridad ofensiva sobre infraestructuras, aplicaciones o servicios tecnológicos.
Al menos 4 años de experiencia profesional en técnicas avanzadas de post-explotación, escalada de privilegios y movimiento lateral en entornos Windows, Linux o Active Directory.
Al menos 4 años de experiencia profesional en elaboración de informes técnicos de seguridad y definición de medidas de mitigación en proyectos de ciberseguridad.</t>
  </si>
  <si>
    <t>TRE26-ECS-072</t>
  </si>
  <si>
    <t>TRE26-ECS-074</t>
  </si>
  <si>
    <t>Apoyo Técnico para la coordinación de Proyectos TI</t>
  </si>
  <si>
    <t xml:space="preserve">Titulación Universitaria Media y/o Superior preferiblemente en Informática o conocimientos equivalentes equiparados por la empresa y/o experiencia consolidada en el ejercicio de la actividad profesional en la empresa y reconocida por ésta. </t>
  </si>
  <si>
    <t>Al menos 5 años de experiencia en proyectos TI con participación en oficinas técnicas o funciones de seguimiento, control o reporte de proyectos TI.
Al menos 5 años de experiencia en el desempeño de funciones de interlocución con responsables de proyecto, incluyendo el seguimiento, coordinación y supervisión de las actividades desarrolladas.
Al menos 3 años de experiencia realizando actividades de apoyo técnico a la coordinación de encargos TI de alta complejidad en relación con el seguimiento y justificación del correcto desarrollo de los trabajos encomendados.
Al menos 3 años de experiencia en la elaboración de documentación técnica justificativa relativa a encargos TI de alta complejidad para el desarrollo de seguimientos en Comités Técnicos o similares.
Al menos 2 años de experiencia realizando actividades de apoyo técnico para el seguimiento y control de la ejecución de iniciativas de transformación digital en el ámbito de tecnologías de la información financiadas con fondos PRTR o similares.</t>
  </si>
  <si>
    <t>TRE26-ECS-075</t>
  </si>
  <si>
    <t>Analista Programador Frontend Vue.js desarrollo Aplicaciones Web</t>
  </si>
  <si>
    <t>Al menos 1 año de experiencia en el desarrollo, refactorización y mantenimiento de aplicaciones web frontend utilizando tecnología Vue.js
Al menos 1 año de experiencia en el desarrollo de proyectos para la transformación digital del sector judicial
Al menos 1 año de experiencia en la resolución de incidencias e implementación de mejoras en aplicaciones web frontend desarrolladas en tecnología Vue.js
Al menos 1 año de experiencia en el desarrollo de Proyectos con el siguiente contexto tecnológico:  VUE.js, JavaScript, servicios web y java.</t>
  </si>
  <si>
    <t>TRE26-ECS-076</t>
  </si>
  <si>
    <t>Al menos 5 años de experiencia en el mantenimiento de aplicaciones web en entornos Java, incluyendo la gestión, análisis y resolución de incidencias.
Al menos 2 años de experiencia en el desarrollo de proyectos TI orientados a la modernización tecnológica en el sector judicial.
Al menos 2 años de experiencia en desarrollo de Proyectos con el siguiente contexto tecnológico:  J2EE (Spring Boot, Thymeleaf, JSON Web Signature, JAX-RS, JAX-WS, JAXB, Apache CXF, Spring Webflow, HTML5, AngularJS, JQuery, CSS3, AOP, Maven, Bootstrap), Servidor web Apache, Servicios Web (SOAP y RESTful), Test unitarios y de integración (Junit, Mockito, Selenium), Persistencia de datos (Oracle, Hibernate, JPA, PLSQL), Modelado y schemas (XML, XSD, JSON).</t>
  </si>
  <si>
    <t>TRE26-ECS-077</t>
  </si>
  <si>
    <t>Al menos 5 años de experiencia en la definición de los requisitos directamente con el cliente, Análisis funcional, diseño para desarrollos y ciclo de pruebas en proyectos TI.
Al menos 5 años de experiencia en la elaboración de documentación funcional y técnica en el ámbito de proyectos de desarrollo TI.
Al menos 5 años de experiencia realizando tareas para la gestión, seguimiento  y resolución de incidencias.
Al menos 2 años de experiencia realizando actividades para la definición funcional en el desarrollo de proyectos TI en el sector judicial
Al menos 1 año de experiencia realizando actividades para la definición funcional en el desarrollo de proyectos TI relativos a la gestión de Información Toxicológica y/o certificación de laboratorios.</t>
  </si>
  <si>
    <t>TRE26-ECS-078</t>
  </si>
  <si>
    <t>Jefe/a de Proyecto Iniciativas de Desarrollo TI</t>
  </si>
  <si>
    <t>Al menos 6 años de experiencia en la gestión integral de proyectos TI  para el desarrollo de soluciones: definición, creación, alcance, planificación, seguimiento del plan de proyecto e interlocución con el cliente.
Al menos 6 años de experiencia realizando tareas de coordinación de Equipos.
Al menos 6 años de experiencia realizando tareas de coordinación de implantaciones.
Al menos 5 años de experiencia como responsable de proyecto de aplicaciones java monolíticas y basadas en el paradigma de microservicios.
Al menos 5 años de experiencia trabajando con bases de datos relacionales (Oracle) nivel CRUD para la ejecución de pruebas y análisis de incidencias. 
Al menos 1 año de experiencia en la gestión de necesidades y configuraciones para el acceso de aplicaciones a través de escritorios integrados.
Al menos 1 año de experiencia en la interlocución con equipos técnicos y analistas funcionales en el sector judicial, centralización de trabajos de UX y integración de diferentes frameworks de desarrollo.</t>
  </si>
  <si>
    <t>TRE26-ECS-079</t>
  </si>
  <si>
    <t>Experta/o en Inteligencia Artificial</t>
  </si>
  <si>
    <t>Titulación Universitaria Superior en Informática o Matemáticas o Estadística o Físicas o conocimientos equivalentes equiparados por la empresa y/o experiencia consolidada en el ejercicio de la actividad profesional en la empresa y reconocida por ésta.</t>
  </si>
  <si>
    <t>Al menos 5 años de experiencia en el desarrollo de algoritmos o redes neuronales en el ámbito de la visión artificial y la clasificación o clustering.
Al menos 5 años de experiencia en proyectos de Procesamiento del Lenguaje Natural.
Al menos 5 años de experiencia en programación Python con Tensorflow / Keras.
Al menos 5 años de experiencia en programación con OpenCV, bien sea en Java o en Python.
Máster Universitario en Inteligencia Artifical y/o Big Data.
Debido a la posible participación en proyectos de ámbito internacional, se requiere certificación de inglés de al menos nivel B2.</t>
  </si>
  <si>
    <t>TRE26-ECS-080</t>
  </si>
  <si>
    <t>Arquitecta/o de IA y MLOps</t>
  </si>
  <si>
    <t>Titulación Universitaria Superior en Informática,
Telecomunicaciones, Matemáticas, Estadística o Ingeniería o conocimientos equivalentes equiparados por la empresa y/o experiencia consolidada en el ejercicio de la actividad profesional en la empresa y reconocida por ésta.</t>
  </si>
  <si>
    <t>Al menos 6 años de experiencia en diseño de arquitecturas tecnológicas para soluciones de inteligencia artificial, machine learning, analítica avanzada o IA generativa.
Al menos 6 años de experiencia en implantación de prácticas y plataformas MLOps, incluyendo automatización de pipelines, versionado de modelos, registro de experimentos, despliegue y monitorización.
Al menos 6 años de experiencia en desarrollo e industrialización de servicios de IA mediante Python, APIs, contenedores, orquestación y entornos cloud.
Al menos 6 años de experiencia en gobierno técnico de modelos de IA, incluyendo seguridad, trazabilidad, calidad, observabilidad y gestión del ciclo de vida de modelos.
Formación acreditada en inteligencia artificial, machine learning, MLOps, DevOps o DataOps.</t>
  </si>
  <si>
    <t>TRE26-ECS-081</t>
  </si>
  <si>
    <t>Experta/o en Gobierno del Dato</t>
  </si>
  <si>
    <t>Titulación Universitaria Superior en Informática, Telecomunicaciones, Matemáticas, Estadística, Ingeniería, Economía o Administración y Dirección de Empresas o conocimientos equivalentes equiparados por la empresa y/o experiencia consolidada en el ejercicio de la actividad profesional en la empresa y reconocida por ésta.</t>
  </si>
  <si>
    <t>Al menos 6 años de experiencia en definición e implantación de modelos de gobierno del dato, incluyendo políticas, roles, responsabilidades, procesos y estándares corporativos.
Al menos 6 años de experiencia en gestión de calidad del dato, catalogación, metadatos, linaje, diccionarios de datos, datos maestros o gestión del ciclo de vida de la información.
Al menos 6 años de experiencia en proyectos de arquitectura de datos, plataformas analíticas, data lake, lakehouse, data warehouse, interoperabilidad o espacios de datos.
Al menos 6 años de experiencia en gestión de proyectos de datos con interlocución funcional y técnica, coordinación de equipos multidisciplinares y soporte a la toma de decisiones basada en datos.
Formación acreditada en marcos y buenas prácticas de gestión del dato como DAMA-DMBOK, DCAM, gestión de metadatos, data stewardship, master data management o data quality management.</t>
  </si>
  <si>
    <t>TRE26-ECS-083</t>
  </si>
  <si>
    <t>Documentalista Revisión de Expedientes</t>
  </si>
  <si>
    <t>Titulación Universitaria Media y/o Superior en: Biblioteconomía y Documentación; Documentación; Información y Documentación; Historia; o equivalentes, o conocimientos equivalentes equiparados por la empresa, y/o experiencia consolidada en el ejercicio de la actividad profesional en la empresa y reconocida por ésta.</t>
  </si>
  <si>
    <t>Experiencia de al menos 3 años como documentalista.
Experiencia de al menos 2 años en proyectos de gestión documental.
Experiencia de al menos 1 año en revisión y tramitación de expedientes administrativos.
Experiencia de al menos 1 año en el uso de gestores documentales.</t>
  </si>
  <si>
    <t>TRE26-ECS-084</t>
  </si>
  <si>
    <t>Analista Programador/a de Aplicaciones Java</t>
  </si>
  <si>
    <t>Titulación Universitaria Media y/o Superior preferiblemente en Ingeniería Informática o Ingeniería en Telecomunicaciones o Conocimientos equivalentes equiparados por la empresa y/o experiencia consolidada en el ejercicio de la actividad profesional en la empresa y reconocida por ésta.</t>
  </si>
  <si>
    <t>Experiencia de al menos 5 años en análisis, diseño y desarrollo de aplicaciones con tecnología Java.
Experiencia de al menos 5 años en desarrollo bajo arquitectura de microservicios, empleando tecnologías como Spring, Hibernate, J2EE, Maven y frameworks front-end (JavaScript, Angular, jQuery, Vue).
Experiencia de al menos 5 años en el manejo de bases de datos relacionales (SQL): consultas, procedimientos almacenados, funciones, etc.
Experiencia de al menos 3 años en el uso de herramientas de integración continua, control de versiones (Git) y herramientas de calidad de código.
Experiencia de al menos 1 año trabajando con metodologías ágiles (Scrum u otras).</t>
  </si>
  <si>
    <t>TRE26-ECS-085</t>
  </si>
  <si>
    <t>GERENCIA OPERACIÓN E INSPECCIÓN</t>
  </si>
  <si>
    <t>Titulación Universitaria Superior: 
Arquitecto: Grado + Máster</t>
  </si>
  <si>
    <t>TRE26-EEM-003</t>
  </si>
  <si>
    <t>Técnico/a de mantenimiento de infraestructuras LAV</t>
  </si>
  <si>
    <t>Toledo</t>
  </si>
  <si>
    <t>Titulación Universitaria Media en: 
Ingeniería Técnica de Obras Publicas o Grado en Ingeniería Civil.</t>
  </si>
  <si>
    <t>Mínimo 5 años experiencia en el sector de la ingeniería y relacionado con el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</si>
  <si>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TRE26-EEM-005</t>
  </si>
  <si>
    <t>Girona</t>
  </si>
  <si>
    <t>Titulación Universitaria Media en: 
Arquitectura Técnica</t>
  </si>
  <si>
    <t>Mínimo 5 años experiencia en el sector de la ingeniería y relacionado con obras o mantenimiento de infraestructuras.
Mínimo 1 año de experiencia en inspección de infraestructuras según la norma NAP 2-4-0.2 “Inspección Obras de Tierra de Ferrocarril” para los elementos con nivel de gravedad N3 y N4. de LAV en el ámbito de la Base de Mantenimiento.
Mínimo 1 año de experiencia en  Redacción de proyectos de reparación, refuerzo y rehabilitación de infraestructuras en el ámbito de la Base de Mantenimiento.
Habilitación Inspección Básica de Infraestructuras Ferroviarias</t>
  </si>
  <si>
    <t>TRE26-EEM-006</t>
  </si>
  <si>
    <t>Técnico de monitorización y auscultación de estructuras singulares de la red de carreteras</t>
  </si>
  <si>
    <t>Titulación Universitaria Media o Superior</t>
  </si>
  <si>
    <t>Mínimo 5 años de experiencia en monitorización y auscultación de estructuras.
Mínimo 1 año de experiencia en manejo de herramienta informática para la gestión de monitorizaciones tipo CELOSIA.
Mínimo 5 año de experiencia en redacción de planes de monitorización de las estructuras.</t>
  </si>
  <si>
    <t>TRE26-EEM-013</t>
  </si>
  <si>
    <t>Titulación Universitaria Media en:
Ingeniería Técnica de Obras Públicas o
Grado en Ingeniería Civil o
Ingeniería Técnica en Electricidad.</t>
  </si>
  <si>
    <t>Al menos 5 años de experiencia global en obras y/o redacción de proyectos.
Al menos 3 años de experiencia en obras ferroviarias de catenaria y/o subestaciones eléctricas.
Formación en Prevención de Riesgos Laborales.</t>
  </si>
  <si>
    <t>TRE26-EEM-014</t>
  </si>
  <si>
    <t>Director/a de Obra Ferroviaria de infraestructura y vía</t>
  </si>
  <si>
    <t>Titulación Universitaria Media en:
Ingeniería Técnica de Obras Públicas o
Grado en Ingeniería Civil.</t>
  </si>
  <si>
    <t>Al menos 6 años de  experiencia global en obra.
         Al menos 4 años de experiencia en obras ferroviarias de infraestructura y vía.
Al menos 1 año de experiencia en obras de ampliación de longitud de vía útil.
Formación en Prevención de Riesgos Laborales.</t>
  </si>
  <si>
    <t>TRE26-EEM-015</t>
  </si>
  <si>
    <t>Vizcaya</t>
  </si>
  <si>
    <t>Titulación Universitaria Superior:
Máster o Ingeniería de Caminos Canales y Puertos.</t>
  </si>
  <si>
    <t xml:space="preserve">    Al menos 8 años de  experiencia global en obra.
         Al menos 4 años de experiencia en obras ferroviarias de infraestructura y vía.</t>
  </si>
  <si>
    <t>TRE26-EEM-016</t>
  </si>
  <si>
    <t xml:space="preserve">      Al menos 4 años de  experiencia global en obra.
         Al menos 1 año de experiencia en obras ferroviarias de infraestructura y vía.</t>
  </si>
  <si>
    <t>TRE26-EEM-017</t>
  </si>
  <si>
    <t>Cantabria</t>
  </si>
  <si>
    <t>Titulación Universitaria Media:
Ingeniería Técnica de Obras Públicas o
Grado en Ingeniería Civil o
Ingeniería Técnica de Minas.</t>
  </si>
  <si>
    <t xml:space="preserve">      Al menos 6 años de  experiencia en obras ferroviarias.</t>
  </si>
  <si>
    <t>TRE26-EEM-018</t>
  </si>
  <si>
    <t>Vigilante de obras ferroviarias de línea convencional</t>
  </si>
  <si>
    <t>Al menos 5 años de experiencia en obras ferroviarias.
Carné de conducir español.</t>
  </si>
  <si>
    <t>TRE26-EEM-019</t>
  </si>
  <si>
    <t>Al menos 5 años de experiencia en obras.
Carné de conducir español.</t>
  </si>
  <si>
    <t>TRE26-EEM-020</t>
  </si>
  <si>
    <t>Titulación Universitaria Media en:
Ingeniería Técnica de Obras Públicas o
Grado en Ingeniería Civil</t>
  </si>
  <si>
    <t>Al menos 6 años de  experiencia global en obras lineales.
         Al menos 3 años de experiencia en obras ferroviarias de infraestructura y vía.
Al menos 1 año de experiencia en obras de supresión de pasos a nivel.</t>
  </si>
  <si>
    <t>TRE26-EEM-021</t>
  </si>
  <si>
    <t>Titulación Universitaria Media en:
Ingeniería Técnica de Obras Públicas o
Grado en Ingeniería Civil o
Grado en Ingeniería de Tecnología de Caminos</t>
  </si>
  <si>
    <t>Al menos 5 años de  experiencia global en obra.
Al menos 3 años de experiencia en obras ferroviarias.
Formación BIM</t>
  </si>
  <si>
    <t>TRE26-EEM-022</t>
  </si>
  <si>
    <t>Navarra</t>
  </si>
  <si>
    <t xml:space="preserve"> Al menos 2 años de experiencia en obras ferroviarias.</t>
  </si>
  <si>
    <t>TRE26-EEM-023</t>
  </si>
  <si>
    <t>Al menos 5 años de experiencia en obras.</t>
  </si>
  <si>
    <t>TRE26-EEM-024</t>
  </si>
  <si>
    <t>Al menos 6 años de  experiencia global en obra.
         Al menos 3 años de experiencia en obras ferroviarias subvencionadas con fondos MRR.</t>
  </si>
  <si>
    <t>TRE26-EEM-025</t>
  </si>
  <si>
    <t>Al menos 5 años de experiencia global en obra. 
Al menos 3 años de experiencia en obras ferroviarias.
Carné de conducir español.</t>
  </si>
  <si>
    <t>TRE26-EEM-026</t>
  </si>
  <si>
    <t>Al menos 1 año de  experiencia en obras ferroviarias</t>
  </si>
  <si>
    <t>TRE26-EEM-027</t>
  </si>
  <si>
    <t>Al menos 2 años de  experiencia global en obra.
Al menos 2 años de experiencia en obras ferroviarias.</t>
  </si>
  <si>
    <t>TRE26-EEM-028</t>
  </si>
  <si>
    <t xml:space="preserve"> Al menos 5 años de experiencia en obras ferroviarias.
Carné de conducir español.</t>
  </si>
  <si>
    <t>TRE26-EEM-029</t>
  </si>
  <si>
    <t>Salamanca</t>
  </si>
  <si>
    <t>TRE26-EEM-030</t>
  </si>
  <si>
    <t>Titulación Universitaria Superior: 
Máster o Ingeniería de Caminos Canales y Puertos.</t>
  </si>
  <si>
    <t>Al menos 6 años de  experiencia global en obra.
Al menos 2 años de experiencia en obras lineales.</t>
  </si>
  <si>
    <t>TRE26-EEM-031</t>
  </si>
  <si>
    <t>Al menos 8 años de  experiencia global en obra.
Al menos 2 años de experiencia en obras ferroviarias.</t>
  </si>
  <si>
    <t>TRE26-EEM-032</t>
  </si>
  <si>
    <t>TRE26-EEM-033</t>
  </si>
  <si>
    <t>Titulación Universitaria Media en: 
Ingeniería Técnica de Obras Públicas o
Grado en Ingeniería Civil.</t>
  </si>
  <si>
    <t>Al menos 5 años de  experiencia global en obra.
Al menos 3 años de experiencia en obras ferroviarias.</t>
  </si>
  <si>
    <t>TRE26-EEM-034</t>
  </si>
  <si>
    <t>GERENCIA MANTENIMIENTO ALTA VELOCIDAD</t>
  </si>
  <si>
    <t>Zamora</t>
  </si>
  <si>
    <t>Al menos 1 año de experiencia en vigilancia y seguimiento de las obras de inversión en Líneas de AV
Al menos 1 año en control del mantenimiento correctivo del adjudicatario del mantenimiento en Líneas de AV</t>
  </si>
  <si>
    <t>TRE26-EEM-035</t>
  </si>
  <si>
    <t xml:space="preserve">Al menos 1 año de experiencia en vigilancia y seguimiento de las obras de inversión en Líneas de AV
Al menos 1 año en control del mantenimiento correctivo del adjudicatario del mantenimiento en Líneas de AV
</t>
  </si>
  <si>
    <t>TRE26-EEM-036</t>
  </si>
  <si>
    <t>Titulación Universitaria Superior.
Máster o Ingeniería de Caminos Canales y Puertos.</t>
  </si>
  <si>
    <t>Al menos 6 años de  experiencia en obras ferroviarias de montaje o renovación de vía.
Al menos 4 años de experiencia en  gestión de riesgos ferroviarios.</t>
  </si>
  <si>
    <t>TRE26-EEM-037</t>
  </si>
  <si>
    <t>TRE26-EEM-039</t>
  </si>
  <si>
    <t>Técnico/a en Gestión de Trabajos de Mantenimiento</t>
  </si>
  <si>
    <t>Titulación Universitaria Media en:
Ingeniería Técnica de Obras Públicas o Grado en Ingeniería Civil</t>
  </si>
  <si>
    <t>Al menos 1 año de experiencia en gestión de incidencias de AV
Al menos 1 año de experiencia en coordinación de trabajos de mantenimiento de AV</t>
  </si>
  <si>
    <t>TRE26-EEM-040</t>
  </si>
  <si>
    <t>Técnico/a especialista en gestión ambiental</t>
  </si>
  <si>
    <t>Titulación Universitaria Superior en: 
Geología o  Ciencias Ambientales</t>
  </si>
  <si>
    <t>Al menos 5 años de experiencia profesional global desde el año de Titulación referida en el apartado 2.1.
Al menos 3 años de experiencia en contratos de AV.
Al menos 3 años de experiencia en el manejo de las aplicaciones ACER y SAP</t>
  </si>
  <si>
    <t>TRE26-EEM-041</t>
  </si>
  <si>
    <t>Soporte administrativo</t>
  </si>
  <si>
    <t>Al menos 1 año de experiencia global en el sector de la Ingeniería del Transporte.
Al menos 1 año de experiencia en la formación y renovación de habilitaciones de seguridad en la circulación y en ensayos no destructivos.</t>
  </si>
  <si>
    <t>TRE26-EEM-042</t>
  </si>
  <si>
    <t>Al menos 1 año de experiencia en vigilancia y seguimiento de las obras de inversión en Líneas de AV
Al menos 1 año en control del mantenimiento correctivo del adjudicatario del mantenimiento en Líneas de AV
Movilidad geográfica nacional</t>
  </si>
  <si>
    <t>TRE26-EEM-043</t>
  </si>
  <si>
    <t>Lleida</t>
  </si>
  <si>
    <t>TRE26-EEM-044</t>
  </si>
  <si>
    <t>Especialista en evaluación de riesgos ferroviarios</t>
  </si>
  <si>
    <t>Técnico/a de Gestión de Riesgos</t>
  </si>
  <si>
    <t>Titulación Universitaria Media o Superior:
Máster en Ingeniería de Caminos, Canales y Puertos o Grado en Ingeniería Civil</t>
  </si>
  <si>
    <t>TRE26-EEM-045</t>
  </si>
  <si>
    <t>Técnico/a en proyectos ferroviarias de infraestructura y vía</t>
  </si>
  <si>
    <t xml:space="preserve">Al menos 5 años de experiencia profesional global desde el año de Titulación referida en el apartado 2.1.
Al menos 2 años de experiencia en contratos relacionados con el Transporte.
</t>
  </si>
  <si>
    <t>TRE26-EEM-046</t>
  </si>
  <si>
    <t xml:space="preserve">Al menos 2 años de experiencia profesional global desde el año de Titulación referida en el apartado 2.1.
Al menos 1 año de experiencia en contratos relacionados con el Transporte.
</t>
  </si>
  <si>
    <t>TRE26-EEM-047</t>
  </si>
  <si>
    <t>Titulación Universitaria Media o Superior en: 
Máster Ingeniería de Caminos, Canales y Puertos o Grado en Ingeniería Civil</t>
  </si>
  <si>
    <t>Al menos 3 años de experiencia profesional global desde el año de Titulación referida en el apartado 2.1.
Al menos 1 año de experiencia en contratos relacionados con el Transporte. 
Movilidad geográfica nacional</t>
  </si>
  <si>
    <t>TRE26-EEM-048</t>
  </si>
  <si>
    <t>G. CONSERV. CARRETERA Y TECNOLOGÍA VIA</t>
  </si>
  <si>
    <t>Al menos 1 año de experiencia en mantenimiento de cambiadores de ancho de vía</t>
  </si>
  <si>
    <t>TRE26-EEM-049</t>
  </si>
  <si>
    <t>Asistente de apoyo para la conservación y explotación de carreteras</t>
  </si>
  <si>
    <t>Al menos 1 año de experiencia como asistente de apoyo para la conservación de carreteras</t>
  </si>
  <si>
    <t>TRE26-EEM-051</t>
  </si>
  <si>
    <t>Técnico/a de apoyo a la conservación y explotación de carreteras</t>
  </si>
  <si>
    <t xml:space="preserve">Titulación Universitaria Superior en:
Máster en Ingeniería de Caminos, Canales y Puertos </t>
  </si>
  <si>
    <t xml:space="preserve"> Al menos 3 años en seguimiento de expedientes de explotación de carreteras</t>
  </si>
  <si>
    <t>TRE26-EEM-052</t>
  </si>
  <si>
    <t>Titulación Universitaria Media en: 
Ingeniería Técnica de Obras Públicas</t>
  </si>
  <si>
    <t>TRE26-EEM-053</t>
  </si>
  <si>
    <t>TRE26-EEM-054</t>
  </si>
  <si>
    <t>TRE26-EEM-055</t>
  </si>
  <si>
    <t>TRE26-EEM-056</t>
  </si>
  <si>
    <t>Burgos</t>
  </si>
  <si>
    <t>TRE26-EEM-057</t>
  </si>
  <si>
    <t>Técnico/a de apoyo en análisis de gálibos</t>
  </si>
  <si>
    <t>Titulación Universitaria Media en: 
Grado en Ingeniería Civil</t>
  </si>
  <si>
    <t xml:space="preserve">Al menos 1 año como técnico/a de apoyo en análisis de gálibos </t>
  </si>
  <si>
    <t>TRE26-EEM-058</t>
  </si>
  <si>
    <t>Al menos 1 año de experiencia como técnico de apoyo en el ámbito de las carreteras</t>
  </si>
  <si>
    <t>TRE26-EEM-059</t>
  </si>
  <si>
    <t>Badajoz</t>
  </si>
  <si>
    <t>Titulación Universitaria Media en: 
Gestión y Administración Pública</t>
  </si>
  <si>
    <t>TRE26-EEM-060</t>
  </si>
  <si>
    <t>Titulación Universitaria Superior: 
Máster en Ingeniería Industrial</t>
  </si>
  <si>
    <t xml:space="preserve">Al menos 3 años como técnico/a de apoyo en análisis de gálibos </t>
  </si>
  <si>
    <t>TRE26-EEM-061</t>
  </si>
  <si>
    <t>Titulación Universitaria Media: 
Grado en Ingeniería Civil</t>
  </si>
  <si>
    <t>TRE26-EEM-062</t>
  </si>
  <si>
    <t>Al menos 1 año de experiencia como soporte de apoyo en el ámbito de las carreteras</t>
  </si>
  <si>
    <t>TRE26-EEM-063</t>
  </si>
  <si>
    <t>Al menos 1 año de experiencia como técnico de apoyo en el ámbito ferroviario</t>
  </si>
  <si>
    <t>TRE26-EEM-064</t>
  </si>
  <si>
    <t>Técnico/a de vibraciones en el sector ferroviario</t>
  </si>
  <si>
    <t>Al menos 5 años de experiencia como técnico de apoyo en el ámbito ferroviario en materia de vibraciones</t>
  </si>
  <si>
    <t>TRE26-EEM-065</t>
  </si>
  <si>
    <t>Técnico/a en análisis de propuestas de tramitación de expedientes de obra</t>
  </si>
  <si>
    <t xml:space="preserve">Al menos 5 años de experiencia como técnico de obras en el ámbito ferroviario </t>
  </si>
  <si>
    <t>TRE26-EEM-066</t>
  </si>
  <si>
    <t>TRE26-EEM-067</t>
  </si>
  <si>
    <t>Titulación Universitaria Superior en: 
Ingeniería de Caminos, Canales y Puertos</t>
  </si>
  <si>
    <t xml:space="preserve">Al menos 5 años de experiencia como técnico de conservación y explotación de carreteras </t>
  </si>
  <si>
    <t>TRE26-EEM-068</t>
  </si>
  <si>
    <t>Soporte técnico de mantenimiento ferroviario</t>
  </si>
  <si>
    <t>Al menos 1 año de experiencia en obras de mantenimiento ferroviarias</t>
  </si>
  <si>
    <t>TRE26-EEM-069</t>
  </si>
  <si>
    <t>Zaragoza</t>
  </si>
  <si>
    <t>Al menos 2 años de experiencia en obras de mantenimiento ferroviarias</t>
  </si>
  <si>
    <t>TRE26-EEM-070</t>
  </si>
  <si>
    <t>Soporte técnico de infraestructuras ferroviarias</t>
  </si>
  <si>
    <t>Al menos 1 año de experiencia en seguimiento de infraestructuras ferroviarias</t>
  </si>
  <si>
    <t>TRE26-EEM-071</t>
  </si>
  <si>
    <t>Asturias</t>
  </si>
  <si>
    <t>Titulación Universitaria Media en: 
Grado en Contabilidad y Finanzas</t>
  </si>
  <si>
    <t>Al menos 1 año de experiencia en gestión documental de obras MRR</t>
  </si>
  <si>
    <t>TRE26-EEM-072</t>
  </si>
  <si>
    <t>Titulación Universitaria Media en: 
Grado en Ingeniería de la Energía</t>
  </si>
  <si>
    <t>Al menos 1 año de experiencia en seguimiento de suministro de infraestructuras ferroviarias</t>
  </si>
  <si>
    <t>TRE26-EEM-073</t>
  </si>
  <si>
    <t>Titulación Universitaria Media en: 
Grado en Administración y Dirección de Empresas</t>
  </si>
  <si>
    <t>Al menos 1 año de experiencia en gestión documental de obras ferroviarias</t>
  </si>
  <si>
    <t>TRE26-EEM-074</t>
  </si>
  <si>
    <t>Al menos 1 año de experiencia en gestión y autorización de obras a terceros</t>
  </si>
  <si>
    <t>TRE26-EEM-075</t>
  </si>
  <si>
    <t>'Titulación Universitaria Superior en: 
Máster en Ingeniería de Caminos,Canales y Puertos</t>
  </si>
  <si>
    <t>Al menos 1 año de experiencia en gestión de obras ferroviarias relacionadas con fondos europeos</t>
  </si>
  <si>
    <t>TRE26-EEM-076</t>
  </si>
  <si>
    <t>TRE26-EEM-077</t>
  </si>
  <si>
    <t>Titulación Universitaria Media en:
Ingeniería Técnico Industrial</t>
  </si>
  <si>
    <t>Al menos 1 año de experiencia en gestión de aplicaciones de mantenimiento ferroviario</t>
  </si>
  <si>
    <t>TRE26-EEM-080</t>
  </si>
  <si>
    <t>TRE26-EEM-081</t>
  </si>
  <si>
    <t>Experto/a de mantenimiento ferroviario</t>
  </si>
  <si>
    <t>Titulación Universitaria Media o Superior en:
Arquitectura</t>
  </si>
  <si>
    <t>Al menos 3 año de experiencia en mantenimiento de edificaciones ferroviarias</t>
  </si>
  <si>
    <t>TRE26-EEM-082</t>
  </si>
  <si>
    <t>Técnico/a de calidad, medioambiente</t>
  </si>
  <si>
    <t>Tituación Universitaria Media en: 
Ingeniería</t>
  </si>
  <si>
    <t>Al menos 1 año de experiencia en control de calidad de obras ferroviarias</t>
  </si>
  <si>
    <t>TRE26-EEM-083</t>
  </si>
  <si>
    <t>TRE26-EEM-085</t>
  </si>
  <si>
    <t>TRE26-EEM-087</t>
  </si>
  <si>
    <t>Titulación Universitaria Superior en:
Ingeniería de Caminos, Canales y Puertos</t>
  </si>
  <si>
    <t xml:space="preserve">Al menos 3 años de experiencia en gestión  de obras </t>
  </si>
  <si>
    <t>TRE26-EEM-089</t>
  </si>
  <si>
    <t>Técnico/a de mantenimiento ferroviario</t>
  </si>
  <si>
    <t>Titulación Universitaria Media o Superior en: Ingeniería</t>
  </si>
  <si>
    <t>Al menos 3 año de experiencia en mantenimiento ferroviario</t>
  </si>
  <si>
    <t>TRE26-EEM-090</t>
  </si>
  <si>
    <t>TRE26-EEM-091</t>
  </si>
  <si>
    <t>Titulación Universitaria Media o Superior en: 
Ingeniería de Caminos, Canales y Puertos o Grado en Ingeniería Civil</t>
  </si>
  <si>
    <t>TRE26-EEM-093</t>
  </si>
  <si>
    <t>Sin titulación requerida</t>
  </si>
  <si>
    <t>Al menos 2 años de experiencia como asistente de apoyo para la conservación de carreteras.
Movilidad geográfica</t>
  </si>
  <si>
    <t>G. COORDINACIÓN PERSONAL APOYO AGE</t>
  </si>
  <si>
    <t>A Coruña</t>
  </si>
  <si>
    <t>GERENCIA INGENIERÍA DIGITAL Y BIM</t>
  </si>
  <si>
    <t>GERENCIA PROYECTOS DE EDIFICACIÓN</t>
  </si>
  <si>
    <t>GERENCIA PROYECTOS FERROVIARIOS</t>
  </si>
  <si>
    <t>TRE26-EEP-007</t>
  </si>
  <si>
    <t>Técnico/a especialista en geología, hidrogeología y campañas de campo</t>
  </si>
  <si>
    <t>GERENCIA PROYECTOS SINGULARES</t>
  </si>
  <si>
    <t>Titulación Universitaria Superior en:
Licenciatura en Geología o Grado en Geología y Máster en Recursos Hídricos y Medio Ambiente o Máster en Geología Ambiental</t>
  </si>
  <si>
    <t>Al menos 1 año de experiencia trabajando con QGIS
Mínimo de 6 meses de experiencia en redacción de proyectos específicos de piezómetros.
Haber participado al menos en 1 proyecto de Ingeniería civil de seguimiento hidrogeológico</t>
  </si>
  <si>
    <t>TRE26-EEP-008</t>
  </si>
  <si>
    <t xml:space="preserve">Director/a de Proyectos de Protección Acústica </t>
  </si>
  <si>
    <t>Titulación Universitaria Superior en: 
Ingeniería de Caminos Canales y Puertos o Máster en Ingeniería de Caminos Canales y Puertos</t>
  </si>
  <si>
    <t>Al menos 15 años de experiencia global desde el año de titulación referida en el apartado 2.1..
Al menos 1 año desarrollando funciones de Director de Proyecto en Gestor de Infraestructuras Ferroviarias de ámbito Nacional.
Al menos 15 años de experiencia en la dirección y gestión de contratos para la redacción de proyectos de construcción de Protección acústica de infraestructuras ferroviarias, tanto en Red Convencional como en Alta Velocidad.
Manejo experto de aplicaciones informáticas específicas: modelización y predicción de ruido ambiental (Cadna-A), y sistemas de información geográfica (ArcGis, QGIS)</t>
  </si>
  <si>
    <t>Arquitecto: Grado + Máster</t>
  </si>
  <si>
    <t>Especialista en Modelado BIM de Proyectos ferroviarios</t>
  </si>
  <si>
    <t>Formación Profesional Superior:
Técnico superior en Proyectos de edificación, de Construcciones civiles o proyectos de obra civil</t>
  </si>
  <si>
    <t>TRE26-EEP-013</t>
  </si>
  <si>
    <t>Técnico/a especialista en geología y geotecnia</t>
  </si>
  <si>
    <t>Titulación Universitaria Superior en:
Licenciatura en Geología o Grado en Geología + Máster en Ingeniería Geológica o Máster en Energías Renovables</t>
  </si>
  <si>
    <t>Experiencia específica de al menos 6 meses en el desarrollo de la geología y geotecnia en proyectos lineales
Experiencia específica de al menos 6 meses con software geotécnico: Rocscience (Dips, Settle3D, Slide, Swedge, Unwedge, etc.)</t>
  </si>
  <si>
    <t>Responsable BIM en contratos de obra</t>
  </si>
  <si>
    <t>TRE26-EEP-018</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</si>
  <si>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Al menos 1 año de experiencia acreditada en uso de ISTRAM para modelado de obra lineal en proyectos aprobados.</t>
  </si>
  <si>
    <t>TRE26-EEP-019</t>
  </si>
  <si>
    <t>Experto/a en geología y geotecnia</t>
  </si>
  <si>
    <t>Titulación Universitaria Superior en:
Licenciatura en Geología, o
Grado en Geología + Máster en Ingeniería Geológica</t>
  </si>
  <si>
    <t>Al menos 6 años de experiencia en redacción de anejos geotécnicos de proyectos de obra civil.
Al menos 6 años trabajando en proyectos internacionales en el ámbito de la geología y geotecnia
Al menos 6 años trabajando en el diseño geotécnico de túneles mediante NATM y pantallas.
Al menos 4 años de experiencia trabajando con QGIS y Leapfrog</t>
  </si>
  <si>
    <t>TRE26-EEP-025</t>
  </si>
  <si>
    <t>Especialista en Modelado BIM de Proyectos ferroviarios con conocimientos de Bentley</t>
  </si>
  <si>
    <t>Formación Profesional Superior en: proyectos de obra civil o Construcciones civiles</t>
  </si>
  <si>
    <t>Al menos 1 año de experiencia profesional global desde el año de Titulación referida en el apartado 2.1.
Al menos 1 año de experiencia global  en el sector de la Ingeniería/ Consultoría del Transporte.
Al menos 1 año de experiencia en modelado de obra lineal con ISTRAM.
Al menos  1 año de experiencia realizando modelos BIM de diferentes especialidades relaccionadas con los proyectos ferroviarios.
Haber realizado un curso intensivo de software Bentley, Microstation, Open Rail, etc.</t>
  </si>
  <si>
    <t>TRE26-EEP-026</t>
  </si>
  <si>
    <t>Técnico/a especialista en cálculo de estructuras</t>
  </si>
  <si>
    <t>Titulación Universitaria Media y/o Superior en:
Grado en Ingeniería Civil o Ingeniería de Obras Públicas y/o Titulación Universitaria Superior en Ingeniería de Caminos Canales y Puertos o Grado en Ingeniería Civil o Ingeniero de Obras Públicas + Máster en Ingeniería de Caminos, Canales y Puertos o Máster en Planificación y Gestión de Infraestructuras</t>
  </si>
  <si>
    <t>Experiencia mínima 5 años trabajando en el diseño y cálculo estructural de proyectos de Ingeniería civil.
Al menos 5 años de experiencia trabajando con software de cálculo estructural CUBUS (Statik, Fagus, Cedrus, Pyrus) y/o SAP2000.</t>
  </si>
  <si>
    <t>TRE26-EEP-027</t>
  </si>
  <si>
    <t>Director/a de Proyectos de Túneles Ferroviarios</t>
  </si>
  <si>
    <t>Titulación Universitaria Superior en:
Ingeniería de Minas</t>
  </si>
  <si>
    <t>Al menos 15  años de experiencia Global en el desarrollo de Proyectos de infraestructura Ferroviaria
Al menos 1 año realizando funciones como responsable de Contrato y asesor/a de contratos de Servicios para la redacción de proyectos de Construcción de Túneles de Líneas de Alta Velocidad, en Gestor de Infraestructuras de ámbito nacional.
Participación activa en grupos especializados en redacción de normativa e instrucciones para la redacción de Proyectos Ferroviarios, tanto en el ámbito nacional como internacional.</t>
  </si>
  <si>
    <t xml:space="preserve"> Técnico/a de instalaciones en redacción de proyectos de arquitectura y edificación ferroviaria</t>
  </si>
  <si>
    <t>TRE26-EEP-031</t>
  </si>
  <si>
    <t>Especialista en entorno BIM en proyectos ferroviarios nacionales o internacionales</t>
  </si>
  <si>
    <t>Titulación Universitaria Media o Superior en: Ingeniería Civil o de Obras Públicas o Arquitectura.</t>
  </si>
  <si>
    <t>Al menos 6 años de experiencia global  en el sector de la Ingeniería.
Al menos 2 años de experiencia en coordinación BIM de proyectos nacionales o internacionales.</t>
  </si>
  <si>
    <t>TRE26-EEP-032</t>
  </si>
  <si>
    <t>Titulación Universitaria Media y/o Superior: Grado en Ingeniería Civil o Ingeniería de Obras Públicas y/o Titulación Universitaria Superior en Ingeniería de Caminos Canales y Puertos o Grado en Ingeniería Civil/ Ingeniero de Obras Públicas + Máster en Ingeniería de Caminos, Canales y Puertos/Máster en Planificación y Gestión de Infraestructuras</t>
  </si>
  <si>
    <t>Experiencia mínima de 5 años trabajando en el diseño y cálculo estructural de proyectos de Ingeniería civil.
Al menos 5 años de experiencia trabajando con software de cálculo estructural CUBUS (Statik, Fagus, Cedrus, Pyrus) y/o SAP2000.</t>
  </si>
  <si>
    <t>TRE26-EEP-035</t>
  </si>
  <si>
    <t>Coordinador/a BIM de proyectos</t>
  </si>
  <si>
    <t>Titulación Universitaria Media en: 
Grado en Ingeniería Civil o Arquitectura técnica</t>
  </si>
  <si>
    <t>Al menos 2 años de experiencia en proyectos
Formación en máster BIM</t>
  </si>
  <si>
    <t>Especialista en Diseño y redacción de Proyectos ferroviarios nacionales e internacionales</t>
  </si>
  <si>
    <t>Titulación Universitaria Superior:
Ingeniería de Caminos Canales y Puertos o Grado en Ingeniería Civil/ Ingeniero de Obras Públicas + Máster en Ingeniería de Caminos, Canales y Puertos</t>
  </si>
  <si>
    <t>TRE26-EEP-041</t>
  </si>
  <si>
    <t>Experto/a en inundabilidad</t>
  </si>
  <si>
    <t>Al menos 6 años de experiencia en estudios hidrológicos y de inundabilidad</t>
  </si>
  <si>
    <t>TRE26-EEP-042</t>
  </si>
  <si>
    <t>Titulación Universitaria Media: 
Grado en Edificación</t>
  </si>
  <si>
    <t>Al menos 2 años de experiencia profesional global desde el año de Titulación referida en el apartado 2.1.
Al menos 1 año de experiencia en el puesto
Máster BIM Manager aplicado a la arquitectura y construcción</t>
  </si>
  <si>
    <t>TRE26-EEP-043</t>
  </si>
  <si>
    <t>Asistente técnico/a de edición de proyectos y gestión documental</t>
  </si>
  <si>
    <t>Bachillerato</t>
  </si>
  <si>
    <t>Al menos 5 años de experiencia en edición y gestión documental de proyectos de ingeniería, incluida la entrega en 10 proyectos de construcción en los últimos 3 años.</t>
  </si>
  <si>
    <t>Experto/a en implantación BIM</t>
  </si>
  <si>
    <t>Al menos 5 años de experiencia en proyectos
Formación en máster BIM</t>
  </si>
  <si>
    <t>TRE26-EEP-047</t>
  </si>
  <si>
    <t xml:space="preserve"> Asistente en redacción de proyectos de arquitectura y edificación ferroviaria</t>
  </si>
  <si>
    <t>FP Superior:
Técnico/a Superior en Desarrollo y Aplicación de Proyectos de Construcción</t>
  </si>
  <si>
    <t>Al menos 2 años de experiencia como  Técnica Superior en Desarrollo y Aplicación de Proyectos de Construcción
Al menos (1) año de experiencia en el puesto
Formación en utocad Civil 3D</t>
  </si>
  <si>
    <t>TRE26-EEP-048</t>
  </si>
  <si>
    <t>Asistente 1</t>
  </si>
  <si>
    <t>Participación como generalista en al menos 1 proyecto de construcción ferroviario y 1 estudio informativo ferroviario.
Formación en el ámbito de la Ingeniería Civil.
Máster de Ingeniería estructural y de la construcción.
Al menos 1 año de experiencia en Redacción de Proyectos Ferroviarios.</t>
  </si>
  <si>
    <t>TRE26-EEP-055</t>
  </si>
  <si>
    <t>Experto/a en Hidrología y Drenaje</t>
  </si>
  <si>
    <t>Titulación Universitaria Media o Superior en:
 Grado en Ingeniería Civil o Ingeniería de Caminos, Canales y Puertos.</t>
  </si>
  <si>
    <t>Al menos 5 años de experiencia en proyectos</t>
  </si>
  <si>
    <t>TRE26-EEP-059</t>
  </si>
  <si>
    <t>Titulación Universitaria media en:
Arquitectura técnica o Ingeniería Civil</t>
  </si>
  <si>
    <t>TRE26-EEP-062</t>
  </si>
  <si>
    <t>Titulación Universitaria Media en:
Grado en Arquitectura o Ingeniería Civil</t>
  </si>
  <si>
    <t>Al menos 3 años de experiencia en proyectos/obra
Formación en máster BIM</t>
  </si>
  <si>
    <t>Especialista en Diseño y redacción de Proyectos ferroviarios</t>
  </si>
  <si>
    <t>TRE26-EEP-070</t>
  </si>
  <si>
    <t>Titulación Universitaria Media o Superior:
Grado o Master en Ingeniería Industrial</t>
  </si>
  <si>
    <t>Al menos 2 años de experiencia como Ingeniero/a Técnico/a Industrial
Al  menos 1  año de experiencia en el puesto
Conocimientos en Bim / Revit nivel avanzado</t>
  </si>
  <si>
    <t>TRE26-EEP-071</t>
  </si>
  <si>
    <t>Experto/a en redacción de proyectos aeroportuarios</t>
  </si>
  <si>
    <t>Titulación Universitaria Media o Superior en:
Grado en Ingeniería Aeronáutica  o Máster en Ingeniería Aeronáutica</t>
  </si>
  <si>
    <t>Al menos  6 años de experiencia desde la obtención del Grado en Ingeniería Aeronáutica 
Al 5 años de experiencia en el puesto
Nivel de inglés C1
Conocimientos en Metodología BIM / Revit</t>
  </si>
  <si>
    <t>TRE26-EEP-072</t>
  </si>
  <si>
    <t>Experto/a especialista en geotecnia general</t>
  </si>
  <si>
    <t>Experiencia mínima de 8 años ejerciendo la actividad de la Titulación referida en el apartado 2.1.
Al menos 8 años de experiencia en redacción de anejos geotécnicos de proyectos de obra civil.
Al menos 6 años trabajando con software geotécnico (Paquete Rocscience, Plaxis2D).
Al menos 5 años trabajando en proyectos internacionales en el ámbito de la  geotecnia</t>
  </si>
  <si>
    <t>Titulación Universitaria Superior en:
 Ingeniería de Caminos, Canales y Puertos o Máster en ingeniería de Caminos, Canales y puertos</t>
  </si>
  <si>
    <t>TRE26-EEP-076</t>
  </si>
  <si>
    <t>Experiencia global mínima de 5 años.
Experiencia de al menos 5 años en proyectos ferroviarios.
Formación en BIM a nivel de Máster</t>
  </si>
  <si>
    <t>TRE26-EEW-001</t>
  </si>
  <si>
    <t>Administrativo/a Asistencia Técnica Ferroviaria</t>
  </si>
  <si>
    <t>G. ASISTENCIAS TÉCNICAS FERROVIARIAS</t>
  </si>
  <si>
    <t>FP Rama Administrativa.</t>
  </si>
  <si>
    <t>Al menos 5 años de experiencia como Administrativo en obra para Asistencias Técnicas Ferroviarias.</t>
  </si>
  <si>
    <t>TRE26-EEW-002</t>
  </si>
  <si>
    <t>Titulación Universitaria Media en:
Grado en Ingeniería Civil.</t>
  </si>
  <si>
    <t>Al menos 2 años de experiencia como Técnico/a de Puestas en Servicio y/o Riesgos.</t>
  </si>
  <si>
    <t>TRE26-EEW-003</t>
  </si>
  <si>
    <t>Al menos 2 años de experiencia como Técnico de Puestas en Servicio y/o Riesgos.</t>
  </si>
  <si>
    <t>TRE26-EEW-004</t>
  </si>
  <si>
    <t>Técnico/a de medio ambiente para cumplimiento de las DNSH</t>
  </si>
  <si>
    <t>Titulación Universitaria Media en:
Grado en Ingeniería Forestal y del Medio Natural</t>
  </si>
  <si>
    <t>Al menos 5 años desde el año de obtención de la Titulación referida en el apartado 2.1.
Al menos 3de experiencia global  en el sector de la Ingeniería/Consultoría del Transporte y/o Tecnologías de la Información.
Al menos 3 años de experiencia como técnico de medio ambiente para el cumplimiento de las DNSH en obras ferroviarias.
Al menos 4 años de experiencia como Dirección Ambiental de Obra.</t>
  </si>
  <si>
    <t>TRE26-EEW-005</t>
  </si>
  <si>
    <t>Titulación Universitaria Media en:
Grado en Biología.</t>
  </si>
  <si>
    <t>TRE26-EEW-006</t>
  </si>
  <si>
    <t>Técnico/a de medio ambiente para coordinación de cumplimiento de las DNSH en obra ferroviaria</t>
  </si>
  <si>
    <t>Titulación Universitaria Superior en:
Máster en Ciencias, Gestión y Tecnología Ambiental.</t>
  </si>
  <si>
    <t>Al menos 5 años desde el año de obtención de la Titulación referida en el apartado 2.1.
Al menos 2,5 de experiencia global  en el sector de la Ingeniería/Consultoría del Transporte y/o Tecnologías de la Información.
Al menos 2,5 años de experiencia como técnico de medio ambiente para el cumplimiento de las DNSH en obras ferroviarias.
Al menos 2 años de experiencia como coordinador de técnicos de medio ambiente para el cumplimiento de las DNSH en obra ferroviaria.</t>
  </si>
  <si>
    <t>Titulación Universitaria Media en:
Grado en Ingeniería.</t>
  </si>
  <si>
    <t>TRE26-EEW-008</t>
  </si>
  <si>
    <t>Titulación Universitaria Media en:
Grado en Ciencias Ambientales.</t>
  </si>
  <si>
    <t>Al menos 2 años desde el año de obtención de la Titulación referida en el apartado 2.1.
Al menos 2 años de experiencia global  en el sector de la Ingeniería/Consultoría del Transporte y/o Tecnologías de la Información.
Al menos 2 años de experiencia como técnico de medio ambiente para el cumplimiento de las DNSH en obras ferroviarias con fondos MRR.
Certificado acreditativo de Auditor Interno en Medio Ambiente.</t>
  </si>
  <si>
    <t>TRE26-EEW-009</t>
  </si>
  <si>
    <t>Dirección de obra ferroviaria</t>
  </si>
  <si>
    <t xml:space="preserve">Titulación Universitaria Superior en Ingeniería de Caminos, Canales y Puertos o Máster en Ingeniería de Caminos, Canales y Puertos </t>
  </si>
  <si>
    <t>Al menos  6 años desde el año de obtención de la Titulación referida en el apartado 2.1.
Al menos 3 años de experiencia global  en el sector de la Ingeniería/ Consultoría del Transporte y/o Tecnologías de la Información.
Al menos 2 años de experiencia como adjunto a dirección de obra de plataforma ferroviaria para línea de alta velocidad.
Al menos 1 experiencia con al menos 4 meses de duración como dirección de obra para administrador de infraestructura ferroviaria de alta velocidad.
Al menos 6 años de experiencia como jefe de obra de obras lineales.</t>
  </si>
  <si>
    <t>TRE26-EEW-010</t>
  </si>
  <si>
    <t>Técnico/a de Patrimonio Cultural y Arqueología</t>
  </si>
  <si>
    <t xml:space="preserve">Madrid </t>
  </si>
  <si>
    <t xml:space="preserve">Titulación Universitaria Media: Doble grado en Historia del Arte, Ciencias y Lenguas de la Antigüedad </t>
  </si>
  <si>
    <t>Al menos  2  años desde el año de obtención de la Titulación referida en el apartado 2.1.
Al menos 2 años de experiencia global  en el sector de la Ingeniería/ Consultoría del Transporte y/o Tecnologías de la Información.
Al menos 2 años de experiencia técnico de patrimonio cultural y arqueología para consultoría, diseño y obras.
Máster de Arqueología.</t>
  </si>
  <si>
    <t>TRE26-EEW-012</t>
  </si>
  <si>
    <t>Adjunto/a a Dirección de obras, de obra de soterramiento de línea eléctrica de alta tensión</t>
  </si>
  <si>
    <t xml:space="preserve">Titulación Universitaria Media: Ingeniería Técnica de Obras Públicas o Grado en Ingeniería Civil </t>
  </si>
  <si>
    <t>Al menos  5  años desde el año de obtención de la Titulación referida en el apartado 2.1.
Al menos 1 año de experiencia global  en el sector de la Ingeniería/ Consultoría del Transporte y/o Tecnologías de la Información.
Al menos 2 años de experiencia como dirección ambiental de obra de obras ferroviarias.
Al menos 1 año de experiencia como adjunto a dirección de obras ferroviarias o de soterramiento de línea de alta tensión.
Al menos 1 año de experiencia como técnico especialista en geotecnia.</t>
  </si>
  <si>
    <t>TRE26-EEW-013</t>
  </si>
  <si>
    <t>Técnico/a de apoyo a la gestión de contratos</t>
  </si>
  <si>
    <t xml:space="preserve">Titulación Universitaria Media: Grado en Ingeniería Civil </t>
  </si>
  <si>
    <t>Al menos  2 años desde el año de obtención de la Titulación referida en el apartado 2.1.
Al menos 1 año de experiencia global  en el sector de la Ingeniería/ Consultoría del Transporte y/o Tecnologías de la Información.
Al menos 1 año de experiencia como técnico de apoyo al jefe de proyecto en la gestión de contratos.
Al menos 1  experiencia como técnico de apoyo a la gestión de contrato relacionado con soterramiento de línea aérea eléctrica de al menos 3 meses de duración.</t>
  </si>
  <si>
    <t>TRE26-EEW-014</t>
  </si>
  <si>
    <t>Titulación Universitaria Media: Grado en Historia</t>
  </si>
  <si>
    <t>Al menos  2  años desde el año de obtención de la Titulación referida en el apartado 2.1.
Al menos 1 año de experiencia global  en el sector de la Ingeniería/ Consultoría del Transporte y/o Tecnologías de la Información.
Al menos 1 año de experiencia como técnico de patrimonio cultural y arqueología para las fases de consultoría, diseño y obra de proyectos.
Al menos 9 meses de experiencia como técnico de arqueología en proyectos de excavación y director de control y supervisión de seguimiento en obras.</t>
  </si>
  <si>
    <t>TRE26-EEW-015</t>
  </si>
  <si>
    <t>Dirección de obra y coordinación de seguridad y salud para obras de prevención de inundaciones y adecuación de cauces de ríos.</t>
  </si>
  <si>
    <t>Almería</t>
  </si>
  <si>
    <t>Titulación Universitaria Superior : Ingeniería de Caminos, Canales y Puertos o Máster en Ingeniería de Caminos, Canales y Puertos</t>
  </si>
  <si>
    <t>Al menos  6  años desde el año de obtención de la Titulación referida en el apartado 2.1.
Al menos 9 meses de experiencia global  en el sector de la Ingeniería/ Consultoría del Transporte y/o Tecnologías de la Información.
Al menos 9 meses de experiencia como dirección de obra y coordinación de seguridad y salud de obras de obras para prevención de inundaciones y adecuación de cauces.
Al menos 9 años de experiencia como técnico consultor especialista en hidráulica.</t>
  </si>
  <si>
    <t>TRE26-EEW-016</t>
  </si>
  <si>
    <t xml:space="preserve">Titulación Universitaria Superior : Ingeniería de Caminos, Canales y Puertos o Máster en Ingeniería de Caminos, Canales y Puertos </t>
  </si>
  <si>
    <t>Al menos 8 años desde el año de obtención de la Titulación referida en el apartado 2.1.
Al menos 10 meses de experiencia global  en el sector de la Ingeniería/ Consultoría del Transporte y/o Tecnologías de la Información.
Al menos 10 meses de experiencia como dirección de obra ferroviaria en entorno urbano dependiente de línea de alta velocidad que incluya actuaciones en andenes, vías y edificación en entorno ferroviario.
Al menos 8 años de experiencia en obra ferroviaria en supervisión de obra y/o construcción.
Al menos 2 años de experiencia como director de diseño  para terminal aeroportuaria y ampliación de lado aire apara aeropuerto internacional.</t>
  </si>
  <si>
    <t>TRE26-EEW-017</t>
  </si>
  <si>
    <t xml:space="preserve">Técnico/a de control y seguimiento de contratos de carreteras </t>
  </si>
  <si>
    <t xml:space="preserve">Titulación Universitaria Superior: Ingeniería de Caminos, Canales y Puertos o Máster en Ingeniería de Caminos, Canales y Puertos </t>
  </si>
  <si>
    <t>Al menos  2 años desde el año de obtención de la Titulación referida en el apartado 2.1.
Al menos 9 meses de experiencia global  en el sector de la Ingeniería/ Consultoría del Transporte y/o Tecnologías de la Información.
Al menos 9 meses de experiencia como técnico para la gestión y supervisión técnica y administrativa de proyectos, obras y contratos de servicios de carreteras, asesorando y haciendo cumplir toda la normativa legal y técnica en todas las etapas del contrato.
Al menos 2 años de experiencia en obra.</t>
  </si>
  <si>
    <t>TRE26-EEW-018</t>
  </si>
  <si>
    <t>Técnico/a en Método Común de Seguridad</t>
  </si>
  <si>
    <t>Al menos 1 año realizando funciones similares a las del puesto ofertado.
Al menos 2 años de experiencia en redacción de proyectos ferroviarios y de IPCS.</t>
  </si>
  <si>
    <t>TRE26-EEW-019</t>
  </si>
  <si>
    <t>Project manager: gestor/a de contratos ámbito nacional e internacional</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</si>
  <si>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</si>
  <si>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TRE26-EEW-020</t>
  </si>
  <si>
    <t>Al menos 8 años desde el año de obtención de la Titulación referida en el apartado 2.1.
Al menos 5 años en gestión de contratos de obra civil y/o ingeniería de infraestructura en ámbito internacional cuyo idioma de trabajo haya sido el inglés y haya supuesto expatriación.
Al menos 3 años de experiencia en obra civil de infraestructura para administraciones públicas españolas bajo la Ley de Contratos del Sector Público.
Al menos 2 años de experiencia en obra ferroviaria.
Participación en al menos 2 proyectos con contratos bajo estándares internacionales (FIDIC).
Idiomas: Inglés C1 MCER.</t>
  </si>
  <si>
    <t>TRE26-EEW-021</t>
  </si>
  <si>
    <t>Técnico/a de edificacion en asistencia técnica en cliente</t>
  </si>
  <si>
    <t>Titulación Universitaria Superior:
Arquitecto: Grado + Máster</t>
  </si>
  <si>
    <t xml:space="preserve">Al menos 5 años de experiencia profesional global desde el año de Titulación referida en el apartado 2.1.					
Al menos 5 años de experiencia global en el sector de la Ingeniería/ Consultoría del Transporte y/o Tecnologías de la Información.					
Al menos 3 años de experiencia en obras del ámbito meteorológico.					
Al menos 5 años de experiencia en el diagnóstico de patología de la edificación y en la definición de propuestas de intervención. 					</t>
  </si>
  <si>
    <t>TRE26-EEW-022</t>
  </si>
  <si>
    <t>Director/a de obras de edificación en entorno ferroviario</t>
  </si>
  <si>
    <t>Titulación Universitaria Superior en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</si>
  <si>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Asistencias técnicas y direcciones de obra de Obras Lineales Ferroviarias y Edificación.
Al menos 6 años en experiencia en ingeniería de proyectos de ingeniería civil: obras lineales, hidráulicas y cálculo de estructuras de edificación.</t>
  </si>
  <si>
    <t>TRE26-EEW-023</t>
  </si>
  <si>
    <t>Director/a de ejecucion en obras de edificacion AGE</t>
  </si>
  <si>
    <t>Titulacion Universitaria Media en: 
Arquitectura Tecnica o similar</t>
  </si>
  <si>
    <t>Al menos 5 años de experiencia profesional global desde el año de Titulación referida en el apartado 2.1.
Al menos 3 años de experiencia global en el sector de la Ingeniería/ Consultoría del Transporte y/o Tecnologías de la Información.
Al menos 5 años como dirección de ejecución de obras en sector privado y público, dirigiendo y coordinando obras de instalaciones, rehabilitación, accesibilidad y nueva construcción, además de elaboración de presupuestos, mediciones, certificaciones y gestión de equipos.
Al menos 3 años en gestión de obras y tramitación administrativa para AGE</t>
  </si>
  <si>
    <t>TRE26-EEW-024</t>
  </si>
  <si>
    <t>Técnico/a de Gestión de Riesgos e Interoperabilidad y apoyo PES</t>
  </si>
  <si>
    <t>TRE26-EEW-026</t>
  </si>
  <si>
    <t xml:space="preserve"> Al menos 5 años de experiencia profesional global desde el año de Titulación referida en el apartado 2.1.
Al menos 5 años de experiencia global en el sector de la Ingeniería/ Consultoría del Transporte y/o Tecnologías de la Información.
Al menos 2 años de experiencia en Dirección de obras y tratamiento de Big data.
Al menos 3 años en experiencia ejecución de obras.</t>
  </si>
  <si>
    <t>TRE26-EEW-027</t>
  </si>
  <si>
    <t>Técnico/a de edificacion en asistencia técnica en obra</t>
  </si>
  <si>
    <t>Al menos 5 años de experiencia profesional global desde el año de 5 Titulación referida en el apartado 2.1.
Al menos 5 años de experiencia global en el sector de la Ingeniería/ Consultoría del Transporte y/o Tecnologías de la Información.
Al menos 1 año de experiencia como técnico de apoyo a la Dirección de Ejecución en obras de edificación en el entorno ferroviario.
Al menos 4 años en elaboración, revisión y validación de certificaciones de obra conforme a pliego y condiciones contractuales.</t>
  </si>
  <si>
    <t>TRE26-EEW-028</t>
  </si>
  <si>
    <t>Al menos 6 años de experiencia profesional global desde el año de Titulación referida en el apartado 2.1.
Al menos 5 años de experiencia global en el sector de la Ingeniería/ Consultoría del Transporte y/o Tecnologías de la Información.
Al menos 2 años de experiencia como técnico en Asistencia y Control de Obras ferroviarias.
Al menos 2 años en trabajos de control de obras ferroviarias que incluyan edificación y sus instalaciones asociadas.</t>
  </si>
  <si>
    <t>TRE26-EEW-029</t>
  </si>
  <si>
    <t>Vigilante de obra de edificacion en entorno ferroviario</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</si>
  <si>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control y seguimientos de obras de edificación en entorno ferroviario.                            
Al menos 6 años de experiencia en obra civil como encargado de obra.   </t>
  </si>
  <si>
    <t>TRE26-EEW-030</t>
  </si>
  <si>
    <t>Al menos 6 años de experiencia profesional global desde el año de Titulación referida en el apartado 2.1.
Al menos 5 años de experiencia global en el sector de la Ingeniería/ Consultoría del Transporte y/o Tecnologías de la Información.
Al menos 3 años en desarrollando las funciones específicas del puesto.
Al menos 6 años de experiencia realizando redacción de pliegos técnicos de licitación de proyectos y obras, supervisión de proyectos y dirección facultativa de obras.</t>
  </si>
  <si>
    <t>TRE26-EEW-031</t>
  </si>
  <si>
    <t>Al menos 6 años de experiencia profesional global desde el año de Titulación referida en el apartado 2.1.
 Al menos 1 años de experiencia global en el sector de la Ingeniería/ Consultoría del Transporte y/o Tecnologías de la Información.
 Al menos 5 años de experiencia como jefe de obra de reformas integrales.
 Al menos 3 años en preparación de ofertas de obra incluyendo delineación y elaboración de presupuestos con las herramientas AutoCAD y Presto.</t>
  </si>
  <si>
    <t>TRE26-EEW-032</t>
  </si>
  <si>
    <t>Al menos 6 años de experiencia profesional global desde el año de Titulación referida en el apartado 2.1.
Al menos 1 año de experiencia global en el sector de la Ingeniería/ Consultoría del Transporte y/o Tecnologías de la Información.
Al menos 1 años de experiencia como Apoyo técnico a cliente en gestión de proyectos y obras de edificación en estaciones de Cercanías y Ancho Métrico.
Al menos 1 año de experiencia en redacción de Especificaciones Técnicas, preparación de Pliegos de Condiciones Particulares y valoraciones técnicas en licitaciones y seguimiento técnico de desarrollo y ejecución de proyectos y/o obras en estaciones de Cercanías y Ancho Métrico.</t>
  </si>
  <si>
    <t>TRE26-EEW-033</t>
  </si>
  <si>
    <t>Técnico/a  de instalaciones de edificación en asistencia técnica en cliente</t>
  </si>
  <si>
    <t>Titulación Universitaria Superior en: 
Ingeniería Industrial</t>
  </si>
  <si>
    <t>Al menos 6 años de experiencia profesional global desde el año de Titulación referida en el apartado 2.1.
Al menos 5 años de experiencia global en el sector de la Ingeniería/ Consultoría del Transporte y/o Tecnologías de la Información.
Al menos 5 años de experiencia en  REDACCIÓN DE PROYECTOS Y DIRECCIONES DE OBRA de Instalaciones de Edificación.
Al menos 5 años de experiencia legalización de instalaciones en la edificación (electricidad, climatización, pci); apertura y tramitación de expedientes de acometidas eléctricas, abastecimiento y saneamiento de agua con las distribuidoras.</t>
  </si>
  <si>
    <t>TRE26-EEW-034</t>
  </si>
  <si>
    <t xml:space="preserve">Director/a de obras de edificación AGE </t>
  </si>
  <si>
    <t>Titulación Universitaria Superior: Arquitectura +  Máster  en Direccion de Proyectos Internacionales (PMI).</t>
  </si>
  <si>
    <t>Al menos 6 años de experiencia profesional global desde el año de Titulación referida en el apartado 2.1.
 Al menos 1 año de experiencia global en el sector de la Ingeniería/ Consultoría del Transporte y/o Tecnologías de la Información.
 Al menos 5 años de experiencia en dirección de obra, Project management y gestión de proyectos de implantación de oficinas.
 Al menos 6 meses de experiencia como director de Obra en contratos de obra pública sujetos a la LCSP, desarrollados en un país fuera de la Unión Europea.</t>
  </si>
  <si>
    <t>TRE26-EEW-036</t>
  </si>
  <si>
    <t>Titulación Universitaria Media en: Ingeniería Mecánica</t>
  </si>
  <si>
    <t>Al menos 5 años de experiencia profesional global desde el año de Titulación referida en el apartado 2.1.
Al menos 5 años de experiencia global en el sector de la Ingeniería/ Consultoría del Transporte y/o Tecnologías de la Información. 
Al menos 3 años en gestión, control y dirección de proyectos y obras de instalaciones en edificaciones ferroviarias.
Al menos 5 años de experiencia en redacción y supervisión de proyectos de instalaciones en edificación.</t>
  </si>
  <si>
    <t>TRE26-EEW-037</t>
  </si>
  <si>
    <t>Al menos 5 años de experiencia profesional global desde el año de Titulación referida en el apartado 2.1.
Al menos 3 años de experiencia global en el sector de la Ingeniería/ Consultoría del Transporte y/o Tecnologías de la Información.
Al menos 1 año de experiencia en dirección de obras, redacción de pliegos, inspecciones técnicas de gabinetes de circulación, centros sic y edificios técnicos y como asistencia técnica en revisión de proyectos y obras de mantenimiento.
Al menos 5 años como urbanista gestionando y desarrollando suelo, tramitando licencias, autorizaciones de uso, con conocimiento de la normativa urbanística y ambiental a nivel local, autonómico y estatal.</t>
  </si>
  <si>
    <t>TRE26-EEW-038</t>
  </si>
  <si>
    <t>Al menos 6 años de experiencia profesional global desde el año de Titulación referida en el apartado 2.1.
Al menos 1 años de experiencia global en el sector de la Ingeniería/ Consultoría del Transporte y/o Tecnologías de la Información.
Al menos 1 año de experiencia en Asistencia técnica en obras y proyectos.                         
Al menos 1 año de experiencia en la categoría del apartado 2.1 realizando revisión de Proyectos Constructivos en Estaciones del ámbito ferroviario.  </t>
  </si>
  <si>
    <t>TRE26-EEW-039</t>
  </si>
  <si>
    <t>Al menos 5 años de experiencia profesional global desde el año de Titulación referida en el apartado 2.1.
Al menos 5 años de experiencia global en el sector de la Ingeniería y/o Tecnologías de la Información.
Al menos 1 año de experiencia como Técnico/a en Seguridad Operacional y Explotación Segura para el Administrador de Infraestructuras Ferroviarias.
Al menos 5 año de experiencia en funciones similares de ingeniería de gestión.</t>
  </si>
  <si>
    <t>TRE26-EEW-040</t>
  </si>
  <si>
    <t>Al menos 6 años de experiencia profesional global desde el año de Titulación referida en el apartado 2.1.
Al menos 1,5 años de experiencia global en el sector de la Ingeniería/ Consultoría del Transporte y/o Tecnologías de la Información.
Al menos 1,5 años de experiencia en apoyo en obra y proyectos (planificación, ejecución y control), elaboración de informes, control económico (certificaciones y valoraciones), seguimiento de plazos y calidad, coordinación con cliente y agentes, inspecciones técnicas y cumplimiento normativo.
Al menos 3 años de experiencia en Dirección y coordinación de obras como jefe/a de grupo, control integral (trabajos, procesos y costes), documentación (liquidaciones, as-built, revisiones de precios), viabilidad de proyectos, presupuestos, negociación con clientes y subcontratas, y coordinación de seguridad.</t>
  </si>
  <si>
    <t>TRE26-EEW-041</t>
  </si>
  <si>
    <t>Al menos 6 años de experiencia profesional global desde el año de Titulación referida en el apartado 2.1.
Al menos 6 años de experiencia global en el sector de la Ingeniería/ Consultoría del Transporte y/o Tecnologías de la Información.
Al menos 5 años de experiencia en estaciones ferroviarias, haber ejercido como director de obra en 8 o más obras y haber gestionado 10 o más obras representando a la propiedad.
Al menos 6 años de experiencia en el manejo de AutoCAD, BIM y Programa de Presupuestos.</t>
  </si>
  <si>
    <t>TRE26-EEW-042</t>
  </si>
  <si>
    <t>Al menos 5 años de experiencia profesional global desde el año de Titulación referida en el apartado 2.1.
Al menos 1 año de experiencia global en el sector de la Ingeniería/ Consultoría del Transporte y/o Tecnologías de la Información.
Al menos 5 años de experiencia trabajando en el sector de la construcción: dirección de obra, visitas de seguimiento, gestión de tiempos y de personal de obra y resolución de problemas técnicos durante el desarrollo de la misma.
Al menos 5 años en elaboración de documentación técnica de obra: realización de planos, elaboración de presupuestos, estudio de ofertas y gestión de proveedores.</t>
  </si>
  <si>
    <t>TRE26-EEW-043</t>
  </si>
  <si>
    <t>Al menos 6 años de experiencia profesional global desde el año de Titulación referida en el apartado 2.1.
Al menos 5 años de experiencia global en el sector de la Ingeniería/ Consultoría del Transporte y/o Tecnologías de la Información.
Al menos 3 años de experiencia como director de Ejecución de Obra, participando en proyectos de diversas tipologías, entre los que se incluyen obras de equipamiento público y dotacional, obras residenciales de gran envergadura (viviendas), naves industriales y obras de urbanización y reforma.
Al menos 6 años ejerciendo funciones como dirección técnica de la propiedad en obras, en obras de equipamiento y edificaciones de uso terciario para la administración, obra civil en instalaciones fotovoltaicas y obras de edificación residencial (viviendas) y de urbanización.</t>
  </si>
  <si>
    <t>TRE26-EEW-044</t>
  </si>
  <si>
    <t>Al menos 6 años de experiencia profesional global desde el año de Titulación referida en el apartado 2.1.
Al menos 1 años de experiencia global en el sector de la Ingeniería/ Consultoría del Transporte y/o Tecnologías de la Información.
Al menos 4 años de experiencia en Dirección de Ejecución de Obras realizando las actuaciones establecidas en CTE, LOE y LCSP, seguimiento y control de calidad y la seguridad en la ejecución de obras, coordinación técnica y seguimiento de planificación y Gestión, coordinación y control de certificaciones de obra.
Al menos 6 años en dirección de ejecución e inspección técnica de proyectos de rehabilitación energética financiados mediante fondos europeos. Tramitación de licencias y permisos urbanísticos. Redacción de Certificaciones energéticas.</t>
  </si>
  <si>
    <t>TRE26-EEW-045</t>
  </si>
  <si>
    <t>Titulación Universitaria Media en: Ingeniería Técnica Industrial</t>
  </si>
  <si>
    <t>Al menos 6 años de experiencia profesional global desde el año de Titulación referida en el apartado 2.1.
Al menos 6 años de experiencia global en el sector de la Ingeniería/ Consultoría del Transporte y/o Tecnologías de la Información.
Al menos 4 años de experiencia como técnico de instalaciones en diferentes proyectos y obras en red de Cercanías a nivel nacional, en edificación.
Al menos 4 años de experiencia como jefe de obra en empresa constructora/instaladora.</t>
  </si>
  <si>
    <t>TRE26-EEW-046</t>
  </si>
  <si>
    <t>Técnico/a inspector/a de superestructura ferroviaria y obra civil</t>
  </si>
  <si>
    <t>Al menos 5 años de experiencia como técnico/a inspector/a de superestructura ferroviaria y obra civil.
Habilitación como Encargado/a de Trabajos de construcción por la norma NAV 5-2-0,1+M1.</t>
  </si>
  <si>
    <t>TRE26-EEW-047</t>
  </si>
  <si>
    <t>Tecnico/a de edificacion en la ATC de la operación de la Estacion de Atocha</t>
  </si>
  <si>
    <t>Al menos 4 años de experiencia profesional global desde el año de Titulación referida en el apartado 2.1.
Al menos 3 años de experiencia global en el sector de la Ingeniería/ Consultoría del Transporte y/o Tecnologías de la Información.
Al menos 3 años de experiencia en asistencia técnica de obra, gestión de proyectos (Project Management) y control de ejecución en infraestructuras y edificación.
Al menos 3 años de experiencia en uso de herramientas CAD, BIM y otras herramientas de modelado arquitectónico.</t>
  </si>
  <si>
    <t>TRE26-EEW-049</t>
  </si>
  <si>
    <t>Al menos 6 años de experiencia profesional global desde el año de Titulación referida en el apartado 2.1.
Al menos 1 año de experiencia global  en el sector de la Ingeniería/ Consultoría del Transporte y/o Tecnologías de la Información.
Al menos 6 años de experiencia como responsable en la gestión de mantenimiento de instalaciones dentro de edificios de oficinas, CPDs y edificios de uso institucional y administrativo de alta complejidad tecnológica. Gestionando las siguientes tipologías de instalaciones: eléctricas, PCI detección, PCI extinción, seguridad anti-intrusión, climatización frio y calor, refrigeración, BMS, control de legionela, CAI, fontanería, saneamiento.
Al menos 6 años como jefe de obra de instalaciones eléctricas, sistemas de control eléctrico y BMS, PCI y seguridad anti-intrusión, realizando las siguientes funciones principales: elaboración de la propuesta técnica, elaboración de la oferta económica, control de la ejecución de la obra con personal propio y contratas, puesta en marcha y pruebas de funcionamiento, entrega al cliente.</t>
  </si>
  <si>
    <t>TRE26-EEW-050</t>
  </si>
  <si>
    <t>Al menos 6 años de experiencia profesional global desde el año de Titulación referida en el apartado 2.1.
Al menos 3,5 años de experiencia global en el sector de la Ingeniería/ Consultoría del Transporte y/o Tecnologías de la Información.
Al menos 5 años de experiencia en dirección de obras de edificación de obra nueva, reforma y rehabilitación realizando supervisión técnica, elaboración de documentación técnica y coordinación multidisciplinar.
Al menos 4 años en dirección de obras de proyectos de rehabilitación energética financiados por fondos europeos realizando la revisión, control de ejecución e inspección técnica de las obras.</t>
  </si>
  <si>
    <t>TRE26-EEW-051</t>
  </si>
  <si>
    <t>Adjunto/a a la direcciónde obras de edificación ferroviaria</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</si>
  <si>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obra en la gestión y coordinación de un equipo multidisciplinar: arquitectos, ingenieros, consultores y contratistas.
Al menos 6 años de experiencia trabajando directamente con el cliente en oficinas de proyectos en el ámbito del transporte.</t>
  </si>
  <si>
    <t>TRE26-EEW-052</t>
  </si>
  <si>
    <t>Al menos 5 años de experiencia profesional global desde el año de Titulación referida en el apartado 2.1.
Al menos 1 año de experiencia global en el sector de la Ingeniería/ Consultoría del Transporte y/o Tecnologías de la Información.
Al menos 1 año de experiencia en el puesto de Técnico/a de Edificación en Asistencia Técnica para la Oficina Técnica de Obras en cliente.
Al menos 5 años de experiencia como jefe de obra en obras menores, realización de certificaciones de obra, solicitud de licencias de urbanísticas y autorizaciones de obras para edificaciones protegidas.</t>
  </si>
  <si>
    <t>TRE26-EEW-054</t>
  </si>
  <si>
    <t>Titulación Universitaria Superior en: 
Arquiitecto: Grado+Máster + Máster en Patrimonio arquitectónico.</t>
  </si>
  <si>
    <t>Al menos 6 años de experiencia profesional global desde el año de Titulación referida en el apartado 2.1.
Al menos 2 años de experiencia global en el sector de la Ingeniería/ Consultoría del Transporte y/o Tecnologías de la Información.
Al menos 6 años de experiencia como arquitecto proyectista y director de obra.
Al menos 6 años de experiencia en proyectos y/o obras de rehabilitación y/o restauración de edificación.</t>
  </si>
  <si>
    <t>TRE26-EEW-055</t>
  </si>
  <si>
    <t>Técnico/a de instalaciones de edificación en asistencia técnica en cliente</t>
  </si>
  <si>
    <t>Titulación Universitaria Superior en: 
Ingeniería Industrial + Ingeniería de Caminos, Canales y Puertos</t>
  </si>
  <si>
    <t>Al menos 6 años de experiencia profesional global desde el año de Titulación referida en el apartado 2.1.
Al menos 6 años de experiencia global en el sector de la Ingeniería/ Consultoría del Transporte y/o Tecnologías de la Información.
Al menos 3 años de experiencia realizando tareas de Asistencia técnica para la evaluación de impacto ambiental de proyectos y/o obras de ámbito publico (informes, declaraciones de impacto ambiental y evaluaciones varias).
Al menos 6 meses de experiencia realizando tareas de Dirección de Obras y proyectos en el ámbito de la edificación.</t>
  </si>
  <si>
    <t>TRE26-EEW-056</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</si>
  <si>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Gestión y seguimiento de contratos con clientes y proveedores vinculados con la construcción de edificios y espacios de uso público.
Al menos 1 año de experiencia en el uso de BIM.</t>
  </si>
  <si>
    <t>TRE26-EEW-057</t>
  </si>
  <si>
    <t>Técnico/a de Proyectos de Montaje de Vía en cliente</t>
  </si>
  <si>
    <t>Titulación Universitaria Superior en: Ingeniería de Caminos, Canales y Puertos o Grado en Ingeniería Civil + Máster en Ingeniería de Caminos, Canales y Puertos.</t>
  </si>
  <si>
    <t>Al menos 2 años realizando funciones similares a las del puesto ofertado.</t>
  </si>
  <si>
    <t>TRE26-EEW-058</t>
  </si>
  <si>
    <t>Técnico/a de instalaciones de edificación</t>
  </si>
  <si>
    <t>Titulación Universitaria Superior en: Ingeniería Industrial o  Ingeniería Eléctrica (o similar),</t>
  </si>
  <si>
    <t>Al menos 1 año de experiencia profesional global desde el año de Titulación referida en el apartado 2.1.
Al menos 1 año de experiencia global en el sector de la Ingeniería/ Consultoría del Transporte y/o Tecnologías de la Información.
Al menos 1 año de experiencia en ejecución de instalaciones en obra de edificación, participando en montaje y/o supervisión de sistemas (eléctricos, climatización, fontanería o PCI), en proyectos de obra nueva o rehabilitación.
Al menos 1 año de Experiencia en funciones de coordinación técnica o control de obra, gestionando interfases entre oficios, resolviendo incidencias de instalaciones y colaborando con dirección facultativa o jefatura de obra.</t>
  </si>
  <si>
    <t>TRE26-EEW-062</t>
  </si>
  <si>
    <t>Apoyo Técnico Puestas en Servicio</t>
  </si>
  <si>
    <t>Al menos 5 años de experiencia como Técnico de Puestas en Servicio y/o Riesgos. 
Nivel alto de Catalán.</t>
  </si>
  <si>
    <t>TRE26-EEW-065</t>
  </si>
  <si>
    <t>Titulación Universitaria Superior en: 
Ingeniería de Caminos, Canales y Puertos o Máster en Ingeniería de Caminos, Canales y Puertos</t>
  </si>
  <si>
    <t>Al menos  8 años desde el año de obtención de la Titulación referida en el apartado 2.1.
Al menos 5 años de experiencia en supervisión de obra ferroviaria: dirección de obra o asistencia técnica a obra.
Al menos 3 años de experiencia en obra ferroviaria que incluya superestructura (vía).
Al menos 3  años de experiencia en obra ferroviaria de infraestructura.
Al menos 3 años de experiencia en obra ferroviaria en ámbito urbano.</t>
  </si>
  <si>
    <t>TRE26-EEW-067</t>
  </si>
  <si>
    <t>Técnico/a experto en semiconductores</t>
  </si>
  <si>
    <t>Titulación Media o Superior en: 
Ingeniería Aeronáutica o Ingeniería Electrónica o Ingeniería Industrial o Ingeniería de Telecomunicaciones o Grado en Físicas o conocimientos equivalentes equiparados por la empresa y/o experiencia consolidada en el ejercicio de la actividad profesional en la empresa y reconocida por ésta.</t>
  </si>
  <si>
    <t>Al menos  6  años desde el año de obtención de la Titulación referida en el apartado 2.1.
Al menos 3 años de experiencia en empresas relacionadas con el sector de semiconductores, fabricación de equipamiento relacionado con semiconductores o foundries, instalación y puesta en servicio de salas blancas.
Al menos 3 años de experiencia  en procesos e infraestructura de producción de microelectrónica.
Idiomas: Inglés C1 MCER.</t>
  </si>
  <si>
    <t>TRE26-EEW-069</t>
  </si>
  <si>
    <t>DIRECTOR DE EJECUCION EN ASITENCIA TECNICA EN OBRA</t>
  </si>
  <si>
    <t>Titulación Universitaria Media en:
 Arquitectura Técnica o similar</t>
  </si>
  <si>
    <t>TRE26-EEW-070</t>
  </si>
  <si>
    <t>DIRECTOR DE OBRA DE EDIFICACION EN ENTORNO FERROVIARIO</t>
  </si>
  <si>
    <t>TRE26-ESO-001</t>
  </si>
  <si>
    <t>Técnico/a en Explotación de Sistemas de Navegación Aérea</t>
  </si>
  <si>
    <t>G. SISTEMAS CNS - ATM</t>
  </si>
  <si>
    <t>Grado en Ingeniería Aeroespacial o Máster en Ingeniería Aeronáutica o Máster en Sistemas de Transporte Aéreo.</t>
  </si>
  <si>
    <t>Al menos 2 años de experiencia en el sector de la Ingeniería.
Al menos 1 año de experiencia en explotación de Sistemas de Navegación Aérea</t>
  </si>
  <si>
    <t>TRE26-ESO-002</t>
  </si>
  <si>
    <t>Técnico/a en Sistemas de Navegación por Satélite (GNSS)</t>
  </si>
  <si>
    <t>Al menos 2 años de experiencia en el sector de la Ingeniería.
Al menos 1 año de experiencia en Sistemas de Navegación por Satélite (GNSS)</t>
  </si>
  <si>
    <t>TRE26-ESO-003</t>
  </si>
  <si>
    <t>Técnico/a en Propagación radioeléctrica de sistemas CNS</t>
  </si>
  <si>
    <t>Titulación Media y/o Superior en Ingeniería Aeroespacial o en Ingeniería de Telecomunicaciones.</t>
  </si>
  <si>
    <t>No se requiere experiencia.</t>
  </si>
  <si>
    <t>TRE26-ESO-004</t>
  </si>
  <si>
    <t>Técnico/a en Metodologías y Herramientas de Explotación de Sistemas de Navegación Aérea</t>
  </si>
  <si>
    <t>Grado en Ingeniería del Software o Ingeniería Informática</t>
  </si>
  <si>
    <t>Al menos 5 años de experiencia en el sector de la Ingeniería.
Al menos 1 año de experiencia en metodologías y herramientas de Explotación de Sistemas de Navegación Aérea</t>
  </si>
  <si>
    <t>G. SEGURIDAD AÉREA</t>
  </si>
  <si>
    <t>TRE26-ESO-006</t>
  </si>
  <si>
    <t>Gerente/Experto/a en Monitorización remota de Sistemas CNS</t>
  </si>
  <si>
    <t>Titulación Media y/o Superior en Ingeniería de Telecomunicaciones.</t>
  </si>
  <si>
    <t>Al menos 8 años de experiencia en el sector de la Ingeniería.
Al menos 4 años de experiencia en Monitorización remota de Sistemas CNS</t>
  </si>
  <si>
    <t>TRE26-ESO-008</t>
  </si>
  <si>
    <t>Técnico/a en Seguridad Operacional y Factores Humanos en aviación</t>
  </si>
  <si>
    <t>Titulación Universitaria de Grado Medio y/o Superior preferiblemente en Ingeniería Aeroespacial, Gestión de Operaciones y Tráfico Aéreo, Gestión Aeronáutica o titulaciones equivalentes</t>
  </si>
  <si>
    <t>Al menos 1 año de experiencia profesional global desde el año de  Titulación
Al menos 1  año de experiencia global  en el sector de la Ingeniería/ Consultoría del Transporte
Al menos 1 año de experiencia en el análisis de las operaciones de aeronaves no tripuladas y la seguridad operacional de proveedores de servicios de navegación aérea</t>
  </si>
  <si>
    <t>TRE26-ESO-010</t>
  </si>
  <si>
    <t>Técnico/a en Supervisión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</si>
  <si>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</si>
  <si>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la supervisión de los operadores de drones y de las empresas de formación de pilotos  de aeronaves no tripuladas</t>
  </si>
  <si>
    <t>TRE26-ESO-012</t>
  </si>
  <si>
    <t xml:space="preserve">Técnico/a en planes de vuelo e información aeronáutica y meteorológica en Sistemas de Información, control y gestión de tráfico aéreo. </t>
  </si>
  <si>
    <t>Titulación Media y/o Superior en Ingeniería Aeroespacial o Ingeniería Industrial.</t>
  </si>
  <si>
    <t>Al menos 5 años de experiencia en el sector de la Ingeniería.
Al menos 1 año de experiencia en las funciones específicas del puesto.</t>
  </si>
  <si>
    <t>TRE26-ESO-013</t>
  </si>
  <si>
    <t>Técnico/a en Gestión de Operaciones de drones</t>
  </si>
  <si>
    <t>Titulación Universitaria de grado Medio y/o Superior en Ingeniería Aeroespacial, Gestión Aeronáutica, Gestión de Operaciones y Tráfico Aéreo o titulaciones equivalentes.</t>
  </si>
  <si>
    <t>Al menos 1  año de experiencia global  en el sector de la Ingeniería/ Consultoría del Transporte
Al menos 1 año de experiencia en el análisis y gestión de las operaciones de aeronaves no tripuladas.</t>
  </si>
  <si>
    <t>TRE26-ESO-015</t>
  </si>
  <si>
    <t>Técnico/a en Gestión de Proyectos de navegación aérea</t>
  </si>
  <si>
    <t>Titulación Universitaria Media y/o Superior preferiblemente en Ingeniería Aeroespacial, Gestión Aeronáutica, Gestión de Operaciones y Tráfico Aéreo</t>
  </si>
  <si>
    <t>Al menos 5 años de experiencia en el sector de la Ingeniería/consultoría
Al menos 2 años en la gestión de proyectos de navegación aérea en el marco del Reglamento 
Experiencia en gestión y planificación de proyectos del entorno ATM</t>
  </si>
  <si>
    <t>TRE26-ESO-019</t>
  </si>
  <si>
    <t xml:space="preserve">Al menos 5 años de experiencia profesional global desde el año de  Titulación
Al menos 5  años de experiencia global  en el sector de la Ingeniería/ Consultoría del Transporte
Al menos 2 años de experiencia en gestión de operaciones y desarrollo de actividades para la integración de aeronaves no tripuladas en la aviación convencional </t>
  </si>
  <si>
    <t>TRE26-ESO-020</t>
  </si>
  <si>
    <t>TRE26-ESO-021</t>
  </si>
  <si>
    <t>Gerente/Experto/a en Sistemas de navegación y vigilancia aeronáutica</t>
  </si>
  <si>
    <t>Al menos 6 años de experiencia en el sector de la Ingeniería.
'Al menos 2 años de experiencia en sistemas radar aeronaúticos.</t>
  </si>
  <si>
    <t>TRE26-ESR-001</t>
  </si>
  <si>
    <t>Técnico/a de Material Rodante, sistemas electromecánicos</t>
  </si>
  <si>
    <t>G. M. RODANTE Y LINEA AEREA DE CONTACTO</t>
  </si>
  <si>
    <t>Titulación Universitaria Media o Superior en Ingeniería Mecánica o Industrial</t>
  </si>
  <si>
    <t>Al menos 5 años de experiencia profesional global desde el año de  Titulación referida en el apartado 2.1.
Al menos 3 años de experiencia profesional en sistemas de protección contra incendios
Al menos 1  año de experiencia global en el sector de la Ingeniería/ Consultoría del Transporte
Al menos 1 año de experiencia en revisión de diseño o inspección de fabricación de material rodante ferroviario.</t>
  </si>
  <si>
    <t>TRE26-ESR-002</t>
  </si>
  <si>
    <t>Técnico/a de Asistencia Técnica a Obra de Línea Aérea de Contacto</t>
  </si>
  <si>
    <t>Titulación Universitaria Media o Superior en Ingeniería Industrial o de Caminos, Canales y Puertos</t>
  </si>
  <si>
    <t>Al menos 6 años de experiencia profesional global desde el año de Titulación referida en el apartado 2.1.
Al menos 3 años de experiencia global  en obras ferroviarias
Al menos 3 años de experiencia global  en el sector de la Ingeniería/ Consultoría del Transporte
Al menos 3 años de experiencia en el control de obras de Línea Aérea de Contacto</t>
  </si>
  <si>
    <t>TRE26-ESR-003</t>
  </si>
  <si>
    <t>Técnico/a de Material Rodante, procesos de autorización</t>
  </si>
  <si>
    <t>Titulación Universitaria Media o Superior en Ingeniería  Industrial  o Aeronáutica</t>
  </si>
  <si>
    <t>Al menos 6 años de experiencia profesional global desde el año de  Titulación referida en el apartado 2.1.
Al menos 6  años de experiencia global  en el sector de la Ingeniería/Consultoría del Transporte
Al menos 6 años de experiencia global en el ámbito del material rodante 
Al menos 6 años de experiencia en procesos de autorización  de tipo y de puesta en mercado de material rodante o en tramitación de expedientes de modificación.</t>
  </si>
  <si>
    <t>TRE26-ESR-004</t>
  </si>
  <si>
    <t>Técnico/a de Auscultación</t>
  </si>
  <si>
    <t>Titulación Universitaria Media o Superior en Ingeniería de la Energía o Industrial</t>
  </si>
  <si>
    <t>Al menos 1 año de experiencia profesional global desde el año de  Titulación referida en el apartado 2.1.
Al menos 1  año de experiencia global  en el sector de la Ingeniería/Consultoría del Transporte
Al menos 1 año de experiencia en la realización de auscultaciones geométricas y dinámicas de catenario o vía.</t>
  </si>
  <si>
    <t>TRE26-ESR-005</t>
  </si>
  <si>
    <t>Titulación Universitaria Media o Superior en Ingeniería Industrial o de Obras Públicas</t>
  </si>
  <si>
    <t>Al menos 8 años de experiencia profesional global desde el año de Titulación referida en el apartado 2.1.
Al menos 8 años de experiencia global  en obras de montaje Línea Aérea de Contacto 
Al menos 5 años de experiencia global  en el sector de la Ingeniería/ Consultoría del Transporte
Al menos 5 años de experiencia en el control de obras de Línea Aérea de Contacto</t>
  </si>
  <si>
    <t>TRE26-ESR-006</t>
  </si>
  <si>
    <t>Inspector/a Material Rodante</t>
  </si>
  <si>
    <t>Al menos 3 años de experiencia profesional global desde el año de  Titulación referida en el apartado 2.1.
Al menos 1  año de experiencia global  en el sector de la Ingeniería/ Consultoría del Transporte
Al menos 3  años de experiencia global  en el sector del material rodante ferroviario
Al menos 1 año de experiencia en inspección de material rodante ferroviario</t>
  </si>
  <si>
    <t>TRE26-ESR-007</t>
  </si>
  <si>
    <t>Al menos 6 años de experiencia profesional global desde el año de  Titulación referida en el apartado 2.1.
Al menos 6  años de experiencia global  en el sector de la Ingeniería/ Consultoría del Transporte
Al menos 6  años de experiencia global  en el sector del material rodante ferroviario
Al menos 6 años de experiencia en inspección de material rodante ferroviario</t>
  </si>
  <si>
    <t>TRE26-ESR-008</t>
  </si>
  <si>
    <t>Asistente Técnico/a de Material Rodante, gestión de flota</t>
  </si>
  <si>
    <t>Pontevedra</t>
  </si>
  <si>
    <t>Ciclo Superior de Administración de Sistemas Informáticos y Redes</t>
  </si>
  <si>
    <t>Al menos 5 años de experiencia profesional global desde el año de  Titulación referida en el apartado 2.1.
Al menos 1  año de experiencia global  en el sector de la Ingeniería/ Consultoría del Transporte
Al menos 1,5  años de experiencia global  en actividades relacionadas con el mantenimiento del material rodante ferroviario
Al menos 1 año de experiencia en el apoyo a las actividades para la gestión de flota de material rodante ferroviario</t>
  </si>
  <si>
    <t>TRE26-ESR-009</t>
  </si>
  <si>
    <t>Técnico/a de Material Rodante, sistemas eléctricos</t>
  </si>
  <si>
    <t>Titulación Universitaria Media o Superior en Ingeniería Mecánica o Tecnologías Industriales</t>
  </si>
  <si>
    <t>Al menos 1 año de experiencia profesional global desde el año de  Titulación referida en el apartado 2.1.
Al menos 1  año de experiencia global  en el sector de la Ingeniería/ Consultoría del Transporte
Al menos 1  año de experiencia global  en el sector del material rodante ferroviario
Al menos 1 año de experiencia en la revisión de documentación relativa a sistemas eléctricos de material rodante ferroviario
Al menos 1 año de experiencia en el apoyo a la gestión de proyectos de inspección de material rodante ferroviario</t>
  </si>
  <si>
    <t>TRE26-ESR-010</t>
  </si>
  <si>
    <t>Técnico/a de Redacción de Proyectos de Línea Aérea de Contacto</t>
  </si>
  <si>
    <t>Al menos 6 años de experiencia profesional global desde el año de Titulación referida en el apartado 2.1.
Al menos 6 años de experiencia global  en el sector de la Ingeniería/ Consultoría del Transporte
Al menos 6 años de experiencia global  en proyectos de  Línea Aérea de Contacto 
Al menos 5 años de experiencia en proyectos internacionales de Línea Aérea de Contacto
Al menos 5 años de experiencia en redacción de proyectos de Línea Aérea de Contacto</t>
  </si>
  <si>
    <t>TRE26-ESR-011</t>
  </si>
  <si>
    <t>Titulación Universitaria Media o Superior en Ingeniería Eléctrica o Industrial</t>
  </si>
  <si>
    <t>Al menos 6 años de experiencia profesional global desde el año de Titulación referida en el apartado 2.1.
Al menos 6 años de experiencia global  en el sector de la Ingeniería/ Consultoría del Transporte
Al menos 5 años de experiencia global  en redacción de proyectos u obras de montaje Línea Aérea de Contacto 
Al menos 1 año de experiencia en Dirección Facultativa de obras de Línea Aérea de Contacto</t>
  </si>
  <si>
    <t>TRE26-ESR-012</t>
  </si>
  <si>
    <t>Al menos 8 años de experiencia profesional global desde el año de Titulación referida en el apartado 2.1.
Al menos 8 años de experiencia global  en obras de montaje Línea Aérea de Contacto 
Al menos 4 años de experiencia global  en el sector de la Ingeniería/ Consultoría del Transporte
Al menos 4 años de experiencia en Dirección Facultativa de obras de Línea Aérea de Contacto</t>
  </si>
  <si>
    <t>TRE26-ESR-013</t>
  </si>
  <si>
    <t>Al menos 6 años de experiencia profesional global desde el año de Titulación referida en el apartado 2.1.
 Al menos 6 años de experiencia global  en obras de montaje Línea Aérea de Contacto 
Al menos 4 años de experiencia en Dirección Facultativa de obras de Línea Aérea de Contacto</t>
  </si>
  <si>
    <t>TRE26-ESR-014</t>
  </si>
  <si>
    <t>Técnico/a de Material Rodante, sistemas neumáticos</t>
  </si>
  <si>
    <t>TRE26-ESR-015</t>
  </si>
  <si>
    <t>Titulación Universitaria Media o Superior en Ingeniería  Industrial  o Mecánica</t>
  </si>
  <si>
    <t xml:space="preserve">Al menos 5 años de experiencia profesional global desde el año de Titulación referida en el apartado 2.1.
 Al menos 2 años de experiencia global  en el sector de la Ingeniería/ Consultoría del Transporte
Al menos 5 años de experiencia global  en obras de montaje Línea Aérea de Contacto </t>
  </si>
  <si>
    <t>TRE26-ESR-016</t>
  </si>
  <si>
    <t>Titulación Universitaria Media o Superior en Ingeniería Industrial (cualquiera de las especialidades) o Telecomunicaciones</t>
  </si>
  <si>
    <t xml:space="preserve">Al menos 2 años de experiencia profesional global desde el año de  Titulación referida en el apartado 2.1.
Al menos 2  años de experiencia global  en el sector de la Ingeniería/ Consultoría del Transporte
Al menos 2 años de experiencia global  en el sector del material rodante ferroviario
Al menos 2 años de experiencia en sistemas eléctricos embarcados de material rodante ferroviario
</t>
  </si>
  <si>
    <t>TRE26-ESR-017</t>
  </si>
  <si>
    <t>Técnico/a de Autoprotección y Gestión de Emergencias</t>
  </si>
  <si>
    <t>G. SEGURIDAD TERRESTRE Y PROTECCIÓN CIV.</t>
  </si>
  <si>
    <t>Titulación Universitaria Media relacionada con la seguridad y/o la gestión de emergencias: Grado en gestión de seguridad y emergencias o Grado en Ciencias Criminológicas y de la Seguridad.</t>
  </si>
  <si>
    <t xml:space="preserve">Al menos 5 años de experiencia profesional global desde el año de Titulación referida en el apartado 2.1.
Al menos 5 años de experiencia en la elaboración de Planes de Autoprotección y Emergencia. 
Habilitación como Director de Seguridad. </t>
  </si>
  <si>
    <t>TRE26-ESR-018</t>
  </si>
  <si>
    <t>Técnico/a en seguridad operacional. Estudios de Seguridad Operacional Ferroviaria en fase de diseño</t>
  </si>
  <si>
    <t>Titulación Universitaria Media o Superior en Ingeniería Industrial (mecánica o eléctrica)</t>
  </si>
  <si>
    <t>Al menos 5 años de experiencia profesional global desde el año de Titulación referida en el apartado 2.1.
Al menos 4 años de experiencia en el ámbito de la ingeniería ferroviaria.
Al menos 1 año de experiencia demostrable en la aplicación de los Métodos Comunes de Seguridad, Normativa CENELEC y Procedimientos de Diseño Seguro.
Diplomatura en RAMS Ferroviarias.</t>
  </si>
  <si>
    <t>TRE26-ESR-019</t>
  </si>
  <si>
    <t>Granada</t>
  </si>
  <si>
    <t>Al menos 3 años de experiencia profesional global desde el año de Titulación referida en el apartado 2.1.
Al menos 3 años de experiencia en el ámbito de la ingeniería ferroviaria.
Al menos 1 año de experiencia demostrable en la aplicación de los Métodos Comunes de Seguridad, Normativa CENELEC y Procedimientos de Diseño Seguro.
Diplomatura en RAMS Ferroviarias.</t>
  </si>
  <si>
    <t>TRE26-ESR-020</t>
  </si>
  <si>
    <t>Técnico/a de AT/DO a obras. Seguridad Física (Security)</t>
  </si>
  <si>
    <t>Titulación Universitaria Superior en Ingeniería Electrónica o de Telecomunicaciones</t>
  </si>
  <si>
    <t>Al menos 5 años de experiencia profesional global desde el año de Titulación referida en el apartado 2.1.
Al menos 5 años de experiencia en el ámbito de los proyectos de Seguridad Electrónica (CCTV, control de accesos, sistemas anti-intrusión,…).
Al menos 5 años de experiencia en la Instalación y Mantenimiento de Sistemas de Seguridad Electrónica.</t>
  </si>
  <si>
    <t>TRE26-ESR-021</t>
  </si>
  <si>
    <t>Técnico/a de Proyectos y Obras de instalaciones de protección civil y seguridad</t>
  </si>
  <si>
    <t>Titulación Universitaria Media en Ingeniería Industrial</t>
  </si>
  <si>
    <t>Al menos 5 años de experiencia profesional global desde el año de Titulación referida en el apartado 2.1.
Al menos 5 años de experiencia profesional en el ámbito del diseño, seguimiento de obra y mantenimiento de instalaciones de Protección y Seguridad.
Habilitación como Director de Seguridad.</t>
  </si>
  <si>
    <t>TRE26-ESR-022</t>
  </si>
  <si>
    <t>Técnico/a en seguridad operacional. Estudios de Seguridad Operacional Ferroviaria</t>
  </si>
  <si>
    <t>Titulación Universitaria Media o Superior en Ingeniería Industrial o Ingeniería Civil</t>
  </si>
  <si>
    <t>Al menos 5 años de experiencia profesional global desde el año de Titulación referida en el apartado 2.1.
Al menos 5 años de experiencia en el ámbito de la Ingeniería ferroviaria. 
Al menos 3 años de experiencia aplicando los Métodos Comunes de Seguridad, la normativa CENELEC y los Procedimientos de Gestión de Riesgos de los administradores de la infraestructura.</t>
  </si>
  <si>
    <t>TRE26-ESR-023</t>
  </si>
  <si>
    <t>Titulación Universitaria Superior en Ingeniería Industrial o Ingeniería Civil</t>
  </si>
  <si>
    <t>Al menos 6 años de experiencia profesional global desde el año de Titulación referida en el apartado 2.1.
Al menos 6 años de experiencia en el ámbito de la Ingeniería ferroviaria.
Al menos 6 años de experiencia aplicando los Métodos Comunes de Seguridad, la normativa CENELEC y los Procedimientos de Diseño Seguro de los administradores de la infraestructura.</t>
  </si>
  <si>
    <t>TRE26-ESR-024</t>
  </si>
  <si>
    <t>Técnico/a en Seguridad Operacional. Sistemas de Gestión de la Seguridad</t>
  </si>
  <si>
    <t>Al menos 2 años de experiencia profesional global desde el año de Titulación referida en el apartado 2.1.
Al menos, 2 años de experiencia trabajando en el ámbito de la gestión de riesgos ferroviarios y de los Sistemas de Gestión de la Seguridad Ferroviarios.</t>
  </si>
  <si>
    <t>TRE26-ESR-025</t>
  </si>
  <si>
    <t>Experto/a en proyectos y construcción de implantación de sistemas de telemando de energía</t>
  </si>
  <si>
    <t>G. SIST. AEROPORTUARIOS Y ENERGÍA</t>
  </si>
  <si>
    <t>Titulación Universitaria Media o Superior en Ingeniería Industrial (especialidad electrónica), Telecomunicaciones o Máster en Ciencia de Datos</t>
  </si>
  <si>
    <t>Al menos 6 años de experiencia profesional global desde el año de Titulación referida en el apartado 2.1.
Al menos 6 años de experiencia en diseño y/o construcción de sistemas de control y telemando de instalaciones de electrificación ferroviaria</t>
  </si>
  <si>
    <t>TRE26-ESR-026</t>
  </si>
  <si>
    <t>Experto/a en gestión de la energía eléctrica</t>
  </si>
  <si>
    <t>Titulación Universitaria Superior en Ingeniería Industrial o Ciencias Físicas</t>
  </si>
  <si>
    <t>Al menos 6 años de experiencia profesional global desde el año de Titulación referida en el apartado 2.1.
Al menos 6 años de experiencia en el sector de gestión de energía eléctrica, facturación de energía a terceros, gestión de contratos de energía, eficiencia energética, mercados eléctricos y regulación del sector eléctrico. 
Al menos 1 año de experiencia en gestión de energía eléctrica en entornos ferroviarios.</t>
  </si>
  <si>
    <t>TRE26-ESR-027</t>
  </si>
  <si>
    <t>Técnico/a en diseño y/o proyecto de instalaciones de suministro de energía eléctrica y/o sistemas aeroportuarios.</t>
  </si>
  <si>
    <t>Titulación Universitaria Media o Superior en Ingeniería Industrial (habilitante) o Ingeniería Eléctrica</t>
  </si>
  <si>
    <t>Al menos 1 año de experiencia profesional global desde el año de Titulación referida en el apartado 2.1.
Al menos 1 año de experiencia en redacción de proyectos de y/o diseño de instalaciones de suministro de energía eléctrica a sistemas de transporte o en elaboración de estudios de dimensionamiento de sistemas de suministro de energía eléctrica a la tracción ferroviaria.
Habilitación como operador del Telemando de Energía Ferroviaria de Alta Velocidad</t>
  </si>
  <si>
    <t>TRE26-ESR-028</t>
  </si>
  <si>
    <t>Al menos 5 años de experiencia profesional global desde el año de Titulación referida en el apartado 2.1.
Al menos 5 años de experiencia en el ámbito de la Ingeniería ferroviaria.
Al menos 3 años de experiencia trabajando en el ámbito de la gestión de riesgos ferroviarios y de los Sistemas de Gestión de la Seguridad Ferroviarios.</t>
  </si>
  <si>
    <t>TRE26-ESR-029</t>
  </si>
  <si>
    <t>Técnico/a en diseño y proyectos de electrificación ferroviaria.</t>
  </si>
  <si>
    <t>Titilación Universitaria Media o Superior. Grado en Ingeniería Eléctrica, Mecánica o Energía o Máster en Ingeniería Industrial (habilitante).</t>
  </si>
  <si>
    <t>Al menos 2 años de experiencia profesional global desde el año de Titulación referida en el apartado 2.1.
Al menos 2 años de experiencia en redacción o elaboración de proyectos técnicos de los cuales al menos 1 año debe ser en proyectos de electrificación ferroviaria.</t>
  </si>
  <si>
    <t>TRE26-ESR-030</t>
  </si>
  <si>
    <t>Director/a de obra de instalaciones de suministro de energía eléctrica a la tracción ferroviaria</t>
  </si>
  <si>
    <t>Titulación Universitaria Superior en Ingeniería Industrial (habilitante)</t>
  </si>
  <si>
    <t>Al menos 8 años de experiencia profesional global desde el año de Titulación referida en el apartado 2.1.
Al menos 8 años de experiencia en diseño y/o construcción de instalaciones de suministro de energía eléctrica de los cuales 6 deben ser en construcción del entorno de tracción eléctrica ferroviaria.</t>
  </si>
  <si>
    <t>TRE26-ESR-031</t>
  </si>
  <si>
    <t>Técnico/a de mantenimiento de instalaciones de suministro de energía eléctrica a la tracción ferroviaria AV</t>
  </si>
  <si>
    <t>Titulación Universitaria Media o Superior en Ingeniería Eléctrica o Ingeniería Electrónica Industrial o conocimientos equivalentes equiparados por la empresa y/o experiencia consolidada en el ejercicio de la actividad profesional en la empresa y reconocida por ésta.</t>
  </si>
  <si>
    <t>Al menos 1 año de experiencia profesional global desde el año de Titulación referida en el apartado 2.1.
Al menos 1 año de experiencia en redacción de proyectos, mantenimiento u operación de instalaciones de suministro de energía eléctrica a sistemas de tracción eléctrica ferroviaria.
Habilitación como operador del Telemando de Energía Ferroviaria de Alta Velocidad</t>
  </si>
  <si>
    <t>TRE26-ESR-032</t>
  </si>
  <si>
    <t>Técnico/a en gestión de la energía eléctrica</t>
  </si>
  <si>
    <t>Titulación Universitaria Media o Superior en Ingeniería Eléctrica o Energía o Máster en Ingeniería Industrial o Ciencias Físicas</t>
  </si>
  <si>
    <t>Al menos 2 años de experiencia profesional global desde el año de Titulación referida en el apartado 2.1
Al menos 2 años de experiencia en el sector de gestión de energía eléctrica, facturación de energía a terceros, gestión de contratos de energía, eficiencia energética, mercados eléctricos y regulación del sector eléctrico.</t>
  </si>
  <si>
    <t>TRE26-ESR-033</t>
  </si>
  <si>
    <t>Titulación Universitaria Media o Superior en Ingeniería Eléctrica, Mecánica o Tecnologías Industriales</t>
  </si>
  <si>
    <t>Al menos 2 años de experiencia profesional global desde el año de Titulación referida en el apartado 2.1
Al menos 2 años de experiencia en proyectos, obra o mantenimiento de instalaciones de suministro de energía eléctrica a la tracción ferroviaria.</t>
  </si>
  <si>
    <t>TRE26-ESR-034</t>
  </si>
  <si>
    <t>Técnico/a en diseño y proyectos de suministro de energía eléctrica al sistema de transporte</t>
  </si>
  <si>
    <t>Titulación Universitaria Media o Superior en Ingeniería Industrial (especialidad eléctrica) o Ingeniería Eléctrica</t>
  </si>
  <si>
    <t>Al menos 5 años de experiencia profesional global desde el año de Titulación referida en el apartado 2.1
Al menos 5 años de experiencia en diseño y proyectos de instalaciones de suministro de energía eléctrica en alta tensión.</t>
  </si>
  <si>
    <t>TRE26-ESS-001</t>
  </si>
  <si>
    <t>Técnico/a de Asistencia Técnica a Obras de Señalización Ferroviaria</t>
  </si>
  <si>
    <t>G. SEÑALIZ. FERROVIARIA</t>
  </si>
  <si>
    <t xml:space="preserve">Titulación Universitaria Media o Superior en Ingeniería Industrial o Telecomunicaciones. </t>
  </si>
  <si>
    <t>Al menos 5 años de experiencia en el ejercicio de su titulación.
Al menos 2 años de experiencia en proyectos, obras o mantenimiento de sistemas de señalización ferroviaria.
Al menos un 1 año de experiencia en asistencia técnico a la Dirección de obras de sistemas de señalización ferroviaria.</t>
  </si>
  <si>
    <t>Asistente Técnico/a para vigilancia y supervisión de Obra de Señalización Ferroviaria</t>
  </si>
  <si>
    <t>Ciclo Formativo FP en Electrónica, Electricidad, Telecomunicaciones o asimilable.
Bachillerato.</t>
  </si>
  <si>
    <t>TRE26-ESS-003</t>
  </si>
  <si>
    <t>Técnico/a  Dirección de Obra de Señalización Ferroviaria</t>
  </si>
  <si>
    <t>Al menos 10 años de experiencia en proyectos, obras o mantenimiento de sistemas de señalización ferroviaria.
Al menos 1 año de experiencia en asistencia técnico a la Dirección de obras de sistemas de señalización ferroviaria.</t>
  </si>
  <si>
    <t>TRE26-ESS-004</t>
  </si>
  <si>
    <t>Técnico/a  Dirección de Proyectos/Obras de Sistemas de protección de Pasos a Nivel Ferroviarios</t>
  </si>
  <si>
    <t>Titulación Universitaria Media en Ingeniería Industrial, Mecánica, Eléctrica o Telecomunicaciones</t>
  </si>
  <si>
    <t>Al menos 2 años de experiencia en proyectos, obras o mantenimiento de sistemas de Protección de Pasos a Nivel Ferroviarios.</t>
  </si>
  <si>
    <t>TRE26-ESS-005</t>
  </si>
  <si>
    <t>Al menos 2 años de experiencia en proyectos, obras o mantenimiento de sistemas de señalización ferroviaria.
Al menos un 1 año de experiencia en asistencia técnica a la dirección de obras de señalización Ferroviaria.</t>
  </si>
  <si>
    <t>TRE26-ESS-009</t>
  </si>
  <si>
    <t>Experiencia general al menos de 5 años en sistemas ferroviarios y/o material rodante ferroviario.
Al menos 1 año de experiencia en seguimiento y control de obras de sistemas de señalización ferroviaria en líneas de Alta Velocidad.</t>
  </si>
  <si>
    <t>TRE26-ESS-010</t>
  </si>
  <si>
    <t xml:space="preserve">Titulación Universitaria Media o Superior en Ingeniería. </t>
  </si>
  <si>
    <t>Al menos tres (3) años de experiencia en el ejercicio de su titulación.
Al menos dos (2) años de experiencia en asistencia técnica a la Dirección de Obras de sistemas de señalización ferroviaria.</t>
  </si>
  <si>
    <t>TRE26-ESS-015</t>
  </si>
  <si>
    <t xml:space="preserve">Titulación Universitaria Media en Ingeniería o Telecomunicaciones. </t>
  </si>
  <si>
    <t>Al menos 5 años de experiencia en el ejercicio de su titulación.
Al menos 2 años de experiencia en proyectos, obras o mantenimiento de sistemas de señalización ferroviaria.</t>
  </si>
  <si>
    <t>TRE26-ESS-016</t>
  </si>
  <si>
    <t>Al menos 3 años de experiencia en proyectos, obras o mantenimiento de sistemas ferroviarios.
Al menos 1 año de experiencia en asistencia técnica a Dirección de Obra de Señalización Ferroviaria.</t>
  </si>
  <si>
    <t>TRE26-ESS-017</t>
  </si>
  <si>
    <t>Director/a de obras de telecomunicaciones ferroviarias</t>
  </si>
  <si>
    <t>Titulación Universitaria Media: Ingeniero Técnico de Telecomunicación o Industrial</t>
  </si>
  <si>
    <t>Experiencia de al menos 5 años
al menos un año en tareas de Dirección de Obra de Telecomunicaciones.</t>
  </si>
  <si>
    <t>TRE26-ESS-018</t>
  </si>
  <si>
    <t>Técnico/a en Redacción de Proyectos de Señalización Ferroviaria</t>
  </si>
  <si>
    <t xml:space="preserve">Titulación Universitaria Superior en Ingeniería o Telecomunicaciones. </t>
  </si>
  <si>
    <t>Al menos tres (3) años de experiencia en redacción de proyectos de sistemas de Señalización ferroviaria</t>
  </si>
  <si>
    <t>TRE26-ESS-019</t>
  </si>
  <si>
    <t>Técnico/a de Asistencia Técnica a Obras Ferroviarias de Telecomunicaciones</t>
  </si>
  <si>
    <t>Titulación Universitaria Superior: Máster en Energías Renovables o Ingeniería de Telecomunicaciones o Ingeniería Industrial</t>
  </si>
  <si>
    <t>Experiencia de al menos 5 años
Al menos un año en tareas de Asistencia Técnica de Telecomunicaciones.</t>
  </si>
  <si>
    <t>Educación Secundaria o Formación Profesional o conocimientos equivalentes equiparados por la empresa y/o experiencia consolidada en el ejercicio de la actividad profesional en la empresa y reconocida por ésta</t>
  </si>
  <si>
    <t>TRE26-ESS-021</t>
  </si>
  <si>
    <t>Técnico/a en Redacción de Proyectos de Telecomunicaciones Ferroviarias</t>
  </si>
  <si>
    <t>Titulación Universitaria Superior: Máster en Ingeniería de Telecomunicación o Industrial</t>
  </si>
  <si>
    <t>Al menos 2 años de experiencia laboral en redacción de proyectos de telecomunicaciones</t>
  </si>
  <si>
    <t>TRE26-ESS-024</t>
  </si>
  <si>
    <t>Asistente de Redacción de Proyectos de Telecomunicaciones</t>
  </si>
  <si>
    <t>Al menos 1 año en tareas de apoyo a proyectos de telecomunicaciones</t>
  </si>
  <si>
    <t>G. ERTMS</t>
  </si>
  <si>
    <t>TRE26-ESS-032</t>
  </si>
  <si>
    <t>Asistente Técnico/a de Asistencia Técnica a Obras de Centros Regulación y Control.</t>
  </si>
  <si>
    <t xml:space="preserve">Técnico superior en desarrollo de aplicaciones multiplataforma </t>
  </si>
  <si>
    <t>Experiencia de al menos 1 año en trabajos relacionados con la calidad del dato en sistemas CRC.</t>
  </si>
  <si>
    <t>TRE26-ESS-033</t>
  </si>
  <si>
    <t>Técnico/a Diseño CRC</t>
  </si>
  <si>
    <t>Experiencia de al menos 2 años en trabajos relacionados al análisis funcional y de interoperabilidad ERTMS</t>
  </si>
  <si>
    <t>TRE26-ESS-034</t>
  </si>
  <si>
    <t>Titulación Universitaria Media o Superior: en Ingeniería de Telecomunicaciones o Industrial</t>
  </si>
  <si>
    <t>TRE26-EXO-001</t>
  </si>
  <si>
    <t>Administrativo/a en A.T. en Ministerios u organismos públicos no ferroviarios</t>
  </si>
  <si>
    <t>G. SERVICIOS SOPORTE CLIENTE ADMINISTRAC</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</si>
  <si>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</si>
  <si>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TRE26-EXO-002</t>
  </si>
  <si>
    <t>Delineante de infraestructuras ferroviarias</t>
  </si>
  <si>
    <t>GERENCIA SERVICIOS TÉCNICOS</t>
  </si>
  <si>
    <t>5 años de experiencia global realizando tareas relacionadas con la delineación.
1 año de experiencia utilizando AutoCAD.
1 año de experiencia en asistencia técnica ferroviaria.</t>
  </si>
  <si>
    <t>TRE26-EXO-003</t>
  </si>
  <si>
    <t>Delineante especializado/a en carreteras</t>
  </si>
  <si>
    <t>Formación Profesional: FPII en Proyectos de edificación y obra civil o conocimientos equivalentes equiparados por la empresa y/o experiencia consolidada en el ejercicio de la actividad profesional en la empresa y reconocida por ésta.</t>
  </si>
  <si>
    <t>Al menos 1 año en Asistencia Técnica de Carreteras.
Al menos 6 meses utilizando AutoCAD.</t>
  </si>
  <si>
    <t>TRE26-EXO-004</t>
  </si>
  <si>
    <t>Auxiliar de topografía de obra ferroviaria</t>
  </si>
  <si>
    <t>Al menos 1 año de experiencia en asistencia técnica ferroviaria.
Carnet de conducir.</t>
  </si>
  <si>
    <t>TRE26-EXO-005</t>
  </si>
  <si>
    <t>Titulación Universitaria Media:
Grado en Ingeniería Geomática y Topografía o Ingeniería Técnica en Topografía.</t>
  </si>
  <si>
    <t>Al menos 6 años de experiencia profesional global desde el año de titulación referida en el apartado 2.1.
Al menos 1 año de experiencia en manejo de equipos de topografía (Estación total, GPS , Nivel, Regla de ancho y peralte, etc.).
Al menos 2 años de experiencia en Asistencia Técnica de obra ferroviaria.
Al menos 1 año de experiencia utilizando: Programas CAD y Programas de trazado.</t>
  </si>
  <si>
    <t>TRE26-EXO-006</t>
  </si>
  <si>
    <t>Auxiliar de topografía de actuaciones ferroviarias</t>
  </si>
  <si>
    <t>Al menos 1 año de experiencia en Asistencia Técnica ferroviaria.
Carnet de conducir.
Disponibilidad para viajar con periodicidad alta dentro del territorio nacional.</t>
  </si>
  <si>
    <t>TRE26-EXO-008</t>
  </si>
  <si>
    <t>Delineante especializado/a en edificaciones ferroviarias</t>
  </si>
  <si>
    <t>Formación Profesional: FPII Delineación o Técnico Superior en Proyectos de Edificación o conocimientos equivalentes equiparados por la empresa y/o experiencia consolidada en el ejercicio de la actividad profesional en la empresa y reconocida por ésta.</t>
  </si>
  <si>
    <t>Al menos 5 años de experiencia realizando tareas relacionadas con la delineación.
Al menos 1 año de experiencia en Asistencia Técnica en cliente.
Curso de REVIT MEP de Instalaciones de edificios.</t>
  </si>
  <si>
    <t>TRE26-EXO-009</t>
  </si>
  <si>
    <t>Diseñador/a gráfico/a de temas ferroviarios</t>
  </si>
  <si>
    <t>Titulación Universitaria Media:
Grado en Publicidad y Relaciones Públicas o Grado en Diseño.</t>
  </si>
  <si>
    <t>Al menos 2 años de experiencia profesional global desde el año de titulación referida en el apartado 2.1.
Al menos 1 año de experiencia en asistencia Técnica en cliente.
Inglés: nivel C1.
Al menos 1 año de experiencia usando Adobe Illustrator, Photoshop e InDesign.</t>
  </si>
  <si>
    <t xml:space="preserve"> Auxiliar de topografía/piloto de drones</t>
  </si>
  <si>
    <t>TRE26-EXO-011</t>
  </si>
  <si>
    <t>Al menos 6 años de experiencia profesional global desde el año de titulación referida en el apartado 2.1.
Al menos 1 año de experiencia en Manejo de equipos de topografía (Estación Total, GPS, Nivel, Regla de ancho y peralte).
Al menos 1 años de experiencia en Asistencia Técnica de obra ferroviaria.
Al menos 1 año de experiencia utilizando: Programas CAD y  Programas de trazado.</t>
  </si>
  <si>
    <t>TRE26-EXO-012</t>
  </si>
  <si>
    <t>Al menos 5 años de experiencia con drones.
Contar con más de 350 horas de vuelo.
Certificación para el vuelo del dron modelo Flyability Elios 3 para confinados.
Habilitación para el vuelo del dron modelo Matrice 600.
Título de Radiofonista Aeronáutico.
Certificaciones A1/A3, A2, STS 01 STS 02 Europeo.
Carnet de conducir.</t>
  </si>
  <si>
    <t>TRE26-EXO-013</t>
  </si>
  <si>
    <t>Al menos 5 años de experiencia realizando tareas de delineación.
Al menos 2 años de experiencia en AutoCAD.
Al menos 1 año de experiencia en Asistencia Técnica ferroviaria.</t>
  </si>
  <si>
    <t>TRE26-EXO-014</t>
  </si>
  <si>
    <t>Topógrafo/a de obra ferroviaria</t>
  </si>
  <si>
    <t>Titulación Universitaria Media:
Grado en Ingeniería en Geomática y Topografía o Ingeniería Técnica en Topografía.</t>
  </si>
  <si>
    <t>Al menos 5 años de experiencia profesional global desde el año de titulación referida en el apartado 2.1.
Al menos 1 año de experiencia en Asistencia Técnica ferroviaria.
Al menos 2 años de experiencia en AutoCAD Civil 3D.</t>
  </si>
  <si>
    <t>TRE26-EXO-015</t>
  </si>
  <si>
    <t>Delineante/diseñador/a gráfico/a</t>
  </si>
  <si>
    <t>Formación Profesional: FP de Diseño de Interiores o FP de Delineación o conocimientos equivalentes equiparados por la empresa y/o experiencia consolidada en el ejercicio de la actividad profesional en la empresa y reconocida por ésta.</t>
  </si>
  <si>
    <t>Al menos 5 años de experiencia realizando tareas relacionadas con la delineación o el diseño gráfico.
Al menos 1 año de experiencia en Asistencia Técnica en cliente.
Al menos 2 años de experiencia en Sketchup+Vray, Adobe (Photoshop, Illustrator e InDesign), AutoCAD y Microsoft Office (Word, Excel, PowerPoint, Outlook, SharePoint).</t>
  </si>
  <si>
    <t>TRE26-EXO-016</t>
  </si>
  <si>
    <t>Al menos 6 años de experiencia profesional global desde el año de titulación referida en el apartado 2.1.
Al menos 1 año de experiencia en Asistencia Técnica Ferroviaria.
Al menos 2 años utilizando Programas tecnología BIM: AutoCAD Map 3D, Civil 3d, Navisworks, Revit, Programas de Cálculos topográficos: Topcal, Leica Geo-office, Programas de dibujo: AutoCAD, MicroStation, Programas de Modelos Digitales de Terreno: Cartomap, TCP-MDT, Protopo, Istram-Ispol, Programas de mediciones: Presto.</t>
  </si>
  <si>
    <t>TRE26-EXO-017</t>
  </si>
  <si>
    <t>Delineante de Patrimonio Ferroviario</t>
  </si>
  <si>
    <t>Al menos 5 años de experiencia global realizando tareas de delineación.
Al menos 1 año de experiencia en Asistencia Técnica en cliente.
Al menos 1 año de experiencia con programas GIS.</t>
  </si>
  <si>
    <t>TRE26-EXO-018</t>
  </si>
  <si>
    <t>TRE26-EXO-019</t>
  </si>
  <si>
    <t>Auxiliar de topografía de mantenimiento ferroviario</t>
  </si>
  <si>
    <t>Al menos 5 años de experiencia global realizando tareas de apoyo topográfico.
Al menos 1 año de experiencia en Asistencia Técnica en cliente.
Al menos 1 año de experiencia manejando estaciones totales y niveles.
Carnet de conducir.</t>
  </si>
  <si>
    <t>TRE26-EXO-020</t>
  </si>
  <si>
    <t>Al menos 5 años de experiencia global realizando trabajos relacionados con la topografía.
Al menos 1 año de experiencia utilizando en campo equipos de topografía: GPS y nivel.
Al menos 1 año de experiencia en asistencia técnica ferroviaria.
Carnet de conducir.</t>
  </si>
  <si>
    <t>TRE26-EXO-021</t>
  </si>
  <si>
    <t>Técnico/a de topografía de obras ferroviarias</t>
  </si>
  <si>
    <t>Al menos 6 años de experiencia profesional global desde el año de titulación referida en el apartado 2.1.
Al menos 2 años de experiencia en asistencia técnica de obra ferroviaria.
Al menos 1 año de experiencia en la realización de trabajos de medición, replanteo y en montaje de vía.</t>
  </si>
  <si>
    <t>TRE26-EXO-022</t>
  </si>
  <si>
    <t>Auxiliar de topografía/Vigilante de infraestructuras ferroviarias</t>
  </si>
  <si>
    <t>Al menos 1 año en Asistencia Técnica de obra ferroviaria.
Carnet de conducir.</t>
  </si>
  <si>
    <t>TRE26-EXO-023</t>
  </si>
  <si>
    <t>Auxiliar de topografía de infraestructuras ferroviarias</t>
  </si>
  <si>
    <t>Al menos 1 año de experiencia en Asistencia Técnica ferroviaria.
Al menos 6 meses de experiencia utilizando nivel y GPS.
Carnet de conducir.
Disponibilidad para viajar con periodicidad alta dentro del territorio nacional.</t>
  </si>
  <si>
    <t>TRE26-EXO-024</t>
  </si>
  <si>
    <t>Catalogador/a/Delineante de documentación ferroviaria</t>
  </si>
  <si>
    <t xml:space="preserve">Al menos 1 año de experiencia en Asistencia Técnica ferroviaria. </t>
  </si>
  <si>
    <t>TRE26-EXO-025</t>
  </si>
  <si>
    <t>Formación Profesional: FPII Técnico especialista en Delineación de edificios y obras o equivalente o conocimientos equivalentes equiparados por la empresa y/o experiencia consolidada en el ejercicio de la actividad profesional en la empresa y reconocida por ésta.</t>
  </si>
  <si>
    <t>Al menos 5 años de experiencia global realizando tareas de delineación.
Al menos 1 año de experiencia en Asistencia Técnica ferroviaria.
Al menos 2 años utilizando AutoCAD.</t>
  </si>
  <si>
    <t>TRE26-EXO-026</t>
  </si>
  <si>
    <t>Al menos 5 años de experiencia global realizando tareas de delineación.
Al menos 1 año de experiencia en Asistencia Técnica ferroviaria.
Al menos 1 años utilizando AutoCAD, Revit, Solid Edge.</t>
  </si>
  <si>
    <t>TRE26-EXO-027</t>
  </si>
  <si>
    <t>Al menos 6 años de experiencia profesional global desde el año de titulación referida en el apartado 2.1.
Al menos 1 año de experiencia en Asistencia Técnica ferroviaria.
Al menos 2 años de experiencia utilizando. AutoCAD 2024, MDT, Istram-ISPOL, Leica INFINITI.
Disponibilidad para viajar con periodicidad alta dentro del territorio nacional.</t>
  </si>
  <si>
    <t>TRE26-EXO-028</t>
  </si>
  <si>
    <t>Delineante de Infraestructuras ferroviarias</t>
  </si>
  <si>
    <t>Formación Profesional: FPII Técnico especialista en delineación de edificios y obras o similar o conocimientos equivalentes equiparados por la empresa y/o experiencia consolidada en el ejercicio de la actividad profesional en la empresa y reconocida por ésta</t>
  </si>
  <si>
    <t>Al menos 3 años de experiencia global realizando tareas de delineación.
Al menos 1 año de experiencia en Asistencia Técnica ferroviaria.
Al menos 1 años utilizando AutoCAD y QGIS.</t>
  </si>
  <si>
    <t>TRE26-EXO-029</t>
  </si>
  <si>
    <t>TRE26-EXO-031</t>
  </si>
  <si>
    <t>Apoyo de secretariado en el sector ferroviario</t>
  </si>
  <si>
    <t>Al menos 1 año de experiencia profesional global.
Al menos 1 año de experiencia global en el sector de la Ingeniería y/o Consultoría del Transporte.
Al menos 1 año de experiencia de apoyo de secretariado en oficina del cliente.
Al menos 1 año en gestión de documentación relacionada con el sector ferroviario.</t>
  </si>
  <si>
    <t>TRE26-EXO-032</t>
  </si>
  <si>
    <t>Apoyo soporte técnico gestión acuerdos marco</t>
  </si>
  <si>
    <t>Al menos 1 año de experiencia global realizando tareas de apoyo técnico a áreas de coordinación.
Al menos 1 año de experiencia en apoyo técnico en la planificación de recursos.</t>
  </si>
  <si>
    <t>TRE26-EXO-033</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</si>
  <si>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 y con fondos MRR.
Al menos 1 año de experiencia en el manejo de Power BI y SAP.</t>
  </si>
  <si>
    <t>TRE26-EXO-034</t>
  </si>
  <si>
    <t>Al menos 1 año de experiencia profesional global.
Al menos 1 año de experiencia global en el sector de la Ingeniería y/o Consultoría del Transporte.
Al menos 1 año de experiencia de apoyo administrativo en oficina del cliente.
Al menos 1 año de experiencia en gestión de documentación relacionada con el sector ferroviario.</t>
  </si>
  <si>
    <t>TRE26-EXO-035</t>
  </si>
  <si>
    <t>Apoyo administrativo en la gestión de expedientes en el sector ferroviario</t>
  </si>
  <si>
    <t>Al menos 1 año de experiencia profesional global.
Al menos 1 año de experiencia en el sector de la Ingeniería y/o Consultoría del Transporte.
Al menos 1 año de experiencia en apoyo administrativo en oficina del cliente.
Al menos 1 año de experiencia en la utilización del programa SAP para la gestión de expedientes de contratación.</t>
  </si>
  <si>
    <t>TRE26-EXO-036</t>
  </si>
  <si>
    <t>Apoyo administrativo y/o de Secretariado en el sector ferroviario</t>
  </si>
  <si>
    <t>Al menos 1 año de experiencia profesional global.
Al menos 1 año de experiencia global en el sector de la Ingeniería y/o Consultoría del Transporte.
Al menos 1 año de experiencia de apoyo administrativo en oficina del cliente.
Al menos 1 año en gestión de documentación relacionada con el sector ferroviario.</t>
  </si>
  <si>
    <t>TRE26-EXO-037</t>
  </si>
  <si>
    <t>Al menos 1 año de experiencia profesional global.
Al menos 9 meses de experiencia global en el sector de la Ingeniería y/o Consultoría del Transporte.
Al menos 9 meses de experiencia de apoyo de secretariado en oficina del cliente.
Al menos 9 meses de experiencia en gestión de documentación relacionada con el sector ferroviario.</t>
  </si>
  <si>
    <t>TRE26-EXO-038</t>
  </si>
  <si>
    <t>Apoyo administrativo y/o de secretariado en el sector ferroviario</t>
  </si>
  <si>
    <t>Al menos 9 meses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</si>
  <si>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TRE26-EXO-039</t>
  </si>
  <si>
    <t>Apoyo administrativo en áreas del sector ferroviario</t>
  </si>
  <si>
    <t>TRE26-EXO-040</t>
  </si>
  <si>
    <t>Administrativo/a de apoyo en áreas del sector ferroviario</t>
  </si>
  <si>
    <t>Al menos 1 año de experiencia profesional global.
Al menos 9 meses de experiencia global en el sector de la Ingeniería y/o Consultoría del Transporte.
Al menos 9 meses de experiencia de apoyo administrativo en oficina del cliente.
Al menos 9 meses de experiencia en gestión de documentación relacionada con el sector ferroviario.</t>
  </si>
  <si>
    <t>TRE26-EXO-041</t>
  </si>
  <si>
    <t>TRE26-EXO-043</t>
  </si>
  <si>
    <t>Administrativo/a en A.T. en ministerios u organismos públicos no ferroviarios</t>
  </si>
  <si>
    <t xml:space="preserve">Al menos 1 año de experiencia profesional global.
Al menos 1 año de experiencia en el sector de Ingeniera/Consultoría del transporte.
Al menos 1 año de experiencia en gestión de documentación relacionada con la administración pública (ministerios u organismos públicos no ferroviarios): registro, archivo, digitalización, envíos de documentación, tramitación de expedientes, tramitación de subvenciones, etc. </t>
  </si>
  <si>
    <t>TRE26-EXO-044</t>
  </si>
  <si>
    <t>TRE26-EXO-045</t>
  </si>
  <si>
    <t>TRE26-EXO-046</t>
  </si>
  <si>
    <t>Apoyo administrativo  en áreas del sector de carreteras</t>
  </si>
  <si>
    <t>Al menos 1 año de experiencia profesional global.
Al menos 1 año de experiencia en el sector de Ingeniera/Consultoría del transporte.
Al menos 1 año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</si>
  <si>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TRE26-EXO-047</t>
  </si>
  <si>
    <t>TRE26-EXO-048</t>
  </si>
  <si>
    <t>TRE26-EXO-049</t>
  </si>
  <si>
    <t>TRE26-EXO-050</t>
  </si>
  <si>
    <t>TRE26-EXO-051</t>
  </si>
  <si>
    <t>Administrativo/a en A.T.en organismos públicos</t>
  </si>
  <si>
    <t xml:space="preserve">Al menos 1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</si>
  <si>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TRE26-EXO-052</t>
  </si>
  <si>
    <t>Apoyo administrativo en áreas del sector de carreteras</t>
  </si>
  <si>
    <t>Al menos 5 años de experiencia profesional global.
Al menos 1 año de experiencia en el sector de Ingeniera/Consultoría del transporte.
Al menos 1 años de experiencia en apoyo administrativo en oficina del cliente.
Al menos 1 año de experiencia en la gestión de documentación relacionada con el sector de Carreteras, como por ejemplo documentación relacionada con las infraestructuras o el transporte terrestre por carretera.</t>
  </si>
  <si>
    <t>TRE26-EXO-053</t>
  </si>
  <si>
    <t>Apoyo administrativo y de Secretariado en A.T.en organismos públicos no ferroviarios</t>
  </si>
  <si>
    <t>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t>
  </si>
  <si>
    <t>TRE26-EXO-054</t>
  </si>
  <si>
    <t xml:space="preserve">Al menos 5 año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(ministerios u organismos públicos no ferroviarios): registro, archivo, digitalización, envíos de documentación, tramitación de expedientes, etc. </t>
  </si>
  <si>
    <t>TRE26-EXO-055</t>
  </si>
  <si>
    <t xml:space="preserve">Al menos 5 años de experiencia profesional global.
Al menos 1 año de experiencia en el sector de Ingeniera/Consultoría del transporte.
Al menos 1 año de experiencia en apoyo administrativo en oficina del cliente.
Al menos 1 año de experiencia en gestión de documentación relacionada con la Administración Pública y con el Sector Ferroviario: registro, archivo, digitalización, envíos de documentación, tramitación de expedientes, etc. </t>
  </si>
  <si>
    <t>TRE26-EXO-056</t>
  </si>
  <si>
    <t>Apoyo administrativo y de Secretariado en áreas del sector de carreteras</t>
  </si>
  <si>
    <t>Formación en Protocolo y en Función Pública.
Al menos 10 años de experiencia profesional global.
Al menos 2 años de experiencia en el sector de Ingeniera/Consultoría del transporte.
Al menos 2 años de experiencia en apoyo administrativo y/o de secretariado en oficina del cliente.
Al menos 2 años de experiencia en gestión de documentación relacionada con el sector de carreteras: registro, archivo, digitalización, envíos de documentación, etc. Y en gestión de agenda, atención telefónica y otras tareas de secretariado.</t>
  </si>
  <si>
    <t>TRE26-EXO-057</t>
  </si>
  <si>
    <t>Técnico/a de Gestión Documental del Sector Ferroviario</t>
  </si>
  <si>
    <t>G.SERV.CORPORATIV.APOYO CLIENTE</t>
  </si>
  <si>
    <t>Titulación Universitaria Media:
Diplomatura o Grado en Biblioteconomía y Documentación.</t>
  </si>
  <si>
    <t>Experiencia de al menos 2 años como catalogador/a.
Experiencia de al menos 1 año en la implementación de un Modelo de Gestión Documental.
Experiencia de al menos 1 año en trabajos realizados con la Administración Digital.
Experiencia de al menos 1 año en la planificación e implementación de procedimientos en la gestión de expedientes administrativos.</t>
  </si>
  <si>
    <t>TRE26-EXO-058</t>
  </si>
  <si>
    <t>Técnico/a de Comunicación Corporativa en el Sector de la Ingeniería Civil</t>
  </si>
  <si>
    <t>Titulación Universitaria Superior:
Licenciatura o Máster en Ciencias de la Información o Periodismo.</t>
  </si>
  <si>
    <t>Experiencia de al menos 2 años en edición multimedia de contenidos digitales.
Experiencia de al menos 2 años en comunicación corporativa.
Experiencia de al menos 1 año en comunicación en el sector de la Ingeniería Civil.
Experiencia de al menos 1 año en la edición de revistas de carácter técnico (Ingeniería Civil).
Formación de postgrado en comunicación corporativa.
Formación específica en Posicionamiento SEO.
Experiencia de al menos 2 años en la utilización de los programas de Adobe: Illustrator, Premiere Pro, InDesign y Photoshop.</t>
  </si>
  <si>
    <t>TRE26-EXO-059</t>
  </si>
  <si>
    <t>Experto/a de Reclamaciones Ferroviarias</t>
  </si>
  <si>
    <t>Titulación Universitaria Superior:
Ingeniería de Caminos, Canales y Puertos.</t>
  </si>
  <si>
    <t>Experiencia de al menos 6 años en la realización de informes periciales.
Experiencia de al menos 6 años en la realización de informes periciales en el ámbito ferroviario.
Experiencia de al menos 1 año en la gestión de reclamaciones ferroviarias como representante de la Administración.</t>
  </si>
  <si>
    <t>TRE26-EXO-060</t>
  </si>
  <si>
    <t>Técnico/a de Marketing, Publicidad y Audiovisuales en el Sector de la Ingeniería Civil</t>
  </si>
  <si>
    <t>Formación Profesional: FP II / Grado Superior en Marketing y Publicidad.</t>
  </si>
  <si>
    <t>Experiencia de al menos 3 años en el ámbito de marketing.
Experiencia de al menos 3 años en el ámbito audiovisual.
Experiencia de al menos 1 año en trabajos de marketing y publicidad en el ámbito de la Ingeniería Civil.
Formación específica en Marketing Digital (al menos 30h).
Formación específica en Diseño Web (al menos 30h).
Formación específica en Community Manager (al menos 30h).
Experiencia de al menos 1 año en la utilización de los programas de Adobe: Illustrator, Premiere Pro, InDesign y Photoshop.</t>
  </si>
  <si>
    <t>TRE26-EXO-061</t>
  </si>
  <si>
    <t>Técnico/a de Gestión Administrativa de Contratos de Obras y Seguimiento de Inversiones en Conservación y Mantenimiento Ferroviario</t>
  </si>
  <si>
    <t>Titulación Universitaria Superior:
Licenciatura o Máster en Derecho.</t>
  </si>
  <si>
    <t>Experiencia de al menos 1 año en la gestión administrativa de contratos de obra relacionados con la conservación y el mantenimiento ferroviario.
Experiencia de al menos 1 año en el uso de SAP.</t>
  </si>
  <si>
    <t>TRE26-EXO-062</t>
  </si>
  <si>
    <t>Técnico/a de Fibra Óptica de Telecomunicaciones Ferroviarias</t>
  </si>
  <si>
    <t>Titulación Universitaria Superior:
Licenciatura o Máster.</t>
  </si>
  <si>
    <t>Experiencia de al menos 5 años en el desarrollo de proyectos de fibra óptica.
Experiencia de al menos 2 años en el desarrollo de proyectos de fibra óptica en el ámbito ferroviario.
Experiencia de al menos 5 años en el uso de GIS.
Formación específica nivel Máster en GIS (60 créditos).
Formación específica en CAD (al menos 60 horas).</t>
  </si>
  <si>
    <t>TRE26-EXO-063</t>
  </si>
  <si>
    <t>Técnico de RRHH en el Ámbito Ferroviario</t>
  </si>
  <si>
    <t>Titulación Universitaria Superior:
Licenciatura o Máster en Administración de Empresas.</t>
  </si>
  <si>
    <t>Experiencia de al menos 2 años en el área de RRHH en el ámbito ferroviario.
Experiencia de al menos 1 año en el uso del módulo de RRHH de SAP.
Formación como Técnico Superior en Prevención de Riesgos Laborales.
Formación en Excel avanzado.</t>
  </si>
  <si>
    <t>TRE26-EXO-064</t>
  </si>
  <si>
    <t>Técnico/a de Gestión Económica y Financiera en el Sector Ferroviario</t>
  </si>
  <si>
    <t>Titulación Universitaria Media:
Diplomatura o Grado en Dirección de Empresas o Economía o similar.</t>
  </si>
  <si>
    <t>Experiencia de al menos 2 años en gestión económica y financiera.
Experiencia de al menos 1 año en la gestión económica y financiera en el sector ferroviario.</t>
  </si>
  <si>
    <t>Titulación Universitaria Media:
Grado en Comunicación Audiovisual.</t>
  </si>
  <si>
    <t>TRE26-EXO-066</t>
  </si>
  <si>
    <t>Técnico/a de Gestión Económica-Administrativa en el Sector Ferroviario</t>
  </si>
  <si>
    <t>Experiencia de al menos 2 años en gestión económica y financiera.
Experiencia de al menos 1 año en la gestión económica y financiera en el ámbito de las estaciones ferroviarias.
Formación específica en contratación pública (al menos 20h).</t>
  </si>
  <si>
    <t>TRE26-EXO-067</t>
  </si>
  <si>
    <t>Técnico/a de Bases de Datos de Circulaciones de Trenes en Estaciones</t>
  </si>
  <si>
    <t>Titulación Universitaria Media:
Diplomatura o Grado en Dirección de Empresas.</t>
  </si>
  <si>
    <t>Experiencia de al menos 5 años en la gestión de bases de datos.
Experiencia de al menos 1 año en la realización de simulaciones de flujo de personas en estaciones ferroviarias.
Experiencia de al menos 5 años en el uso de Python, SQL y Power BI.</t>
  </si>
  <si>
    <t>TRE26-EXO-069</t>
  </si>
  <si>
    <t>Técnico/a de Comunicación Audiovisual en el Sector Vivienda</t>
  </si>
  <si>
    <t>Experiencia de al menos 2 años en comunicación audiovisual en el sector de la vivienda.
Experiencia de al menos 1 año en la utilización de los programas de Adobe: Lightroom, Illustrator, Premiere Pro, After Effects, InDesign y Photoshop.</t>
  </si>
  <si>
    <t>TRE26-EXO-070</t>
  </si>
  <si>
    <t>Técnico/a del Sistema de Gestión de Calidad en el Sector Ferroviario</t>
  </si>
  <si>
    <t>Titulación Universitaria Superior:
Máster en Prevención de Riesgos Laborales.</t>
  </si>
  <si>
    <t>Experiencia de al menos 5 años en sistemas de gestión de calidad.
Experiencia de al menos 4 años en sistemas de gestión de calidad en el sector ferroviario.
Formación como auditor interno de sistemas de gestión de calidad según la norma ISO 9001:2015 e ISO 14001:2015.</t>
  </si>
  <si>
    <t>TRE26-EXO-071</t>
  </si>
  <si>
    <t>Experiencia de al menos 2 años comunicación audiovisual en el sector de la vivienda.
Experiencia de al menos 1 año en el uso de programas de Adobe: Premier Pro, Lightroom, Illustrator y Photoshop.
Formación específica en dirección de fotografía y cámara.</t>
  </si>
  <si>
    <t>TRE26-EXO-072</t>
  </si>
  <si>
    <t>Técnico/a de Comunicación de Espacios de Datos</t>
  </si>
  <si>
    <t>Titulación Universitaria Superior:
Licenciatura o Máster en Comunicación o similar.</t>
  </si>
  <si>
    <t>Experiencia de al menos 2 años en comunicación.
Experiencia de al menos 2 años como Social Media Manager.
Experiencia de al menos 1 año en comunicación de Espacios de Datos.
Formación específica en Community Manager (al menos 100h).</t>
  </si>
  <si>
    <t>TRE26-EXO-073</t>
  </si>
  <si>
    <t>Titulación Universitaria Superior:
Licencitura o Máster en Publicidad.</t>
  </si>
  <si>
    <t>Experiencia de al menos 2 años en comunicación.
Experiencia de al menos 1 año en comunicación de Espacios de Datos.
Formación específica en Publicidad Digital (al menos 500h).
Inglés: nivel C1.</t>
  </si>
  <si>
    <t>TRE26-EXO-075</t>
  </si>
  <si>
    <t>Técnico/a de Asesoría Jurídica para el Registro de Dominios de Internet en España</t>
  </si>
  <si>
    <t>Experiencia de al menos 2 años en asesoría jurídica relacionada con el registro de dominios de internet en España.
Formación en competencias digitales profesionales (al menos 150h).</t>
  </si>
  <si>
    <t>TRE26-EXO-076</t>
  </si>
  <si>
    <t>Experto/a en Comunicación y Relaciones Externas en el Sector de la Transformación Digital</t>
  </si>
  <si>
    <t>Experiencia de al menos 2 años en comunicación en el sector de la transformación digital.
Experiencia de al menos 2 años en el apoyo a altos cargos de la Administración, en el sector de la comunicación.</t>
  </si>
  <si>
    <t>Técnico/a de RRHH</t>
  </si>
  <si>
    <t>TRE26-EXO-078</t>
  </si>
  <si>
    <t>Técnico/a de Comunicación Institucional en el Sector de Transformación Digital</t>
  </si>
  <si>
    <t>Titulación Universitaria Media:
Grado en Periodismo.</t>
  </si>
  <si>
    <t>Experiencia de al menos 2 años en comunicación institucional.
Experiencia de al menos 18 meses en comunicación institucional en el sector de la transformación digital.
Formación específica en Contenido Multimedia (al menos 100h).</t>
  </si>
  <si>
    <t>TRE26-EXO-079</t>
  </si>
  <si>
    <t>Experto/a de Seguimiento de Inversiones en Nuevas Tecnologías</t>
  </si>
  <si>
    <t>Titulación Universitaria Superior:
Licenciatura o Máster en Ciencias Económicas y Empresariales.</t>
  </si>
  <si>
    <t>Experiencia de al menos 6 años como analista financiero de seguimiento de inversiones.
Experiencia de al menos 5 años como analista financiero en el sector público.
Experiencia de al menos 18 meses como analista financiero de nuevas tecnologías.</t>
  </si>
  <si>
    <t>TRE26-EXO-080</t>
  </si>
  <si>
    <t>Titulación Universitaria Media:
Grado en Derecho o Grado en Administración y Dirección de Empresas.</t>
  </si>
  <si>
    <t>Experiencia de al menos 2 años en gestión de RRHH.
Experiencia de al menos 2 años en el uso del módulo de RRHH de SAP.
Experiencia de al menos 18 meses en gestión de RRHH en el sector público.
Formación específica en Recursos Humanos (60 créditos).</t>
  </si>
  <si>
    <t>TRE26-EXO-081</t>
  </si>
  <si>
    <t>Técnico/a de Gestión de Expedientes de Contratación en el Sector Meteorológico</t>
  </si>
  <si>
    <t>Titulación Universitaria Media:
Grado en Derecho.</t>
  </si>
  <si>
    <t>Experiencia de al menos 9 meses en gestión de expedientes del sector meteorológico.</t>
  </si>
  <si>
    <t>TRE26-EXO-082</t>
  </si>
  <si>
    <t>Técnico/a de Comunicación y Gestión de Expedientes en el Sector Ferroviario</t>
  </si>
  <si>
    <t>Titulación Universitaria Superior:
Licenciatura o Máster en Comunicación, Derecho o Administración y Dirección de Empresas.</t>
  </si>
  <si>
    <t>Experiencia de al menos 5 años en el ámbito de la comunicación.
Experiencia de al menos 1 años en la ámbito de las expropiaciones.
Experiencia de al menos 6 meses en el ámbito de la contratación pública en mantenimiento ferroviario.</t>
  </si>
  <si>
    <t>TRE26-EXO-083</t>
  </si>
  <si>
    <t>Técnico/a de Reclamaciones de Carreteras</t>
  </si>
  <si>
    <t>Titulación Universitaria Media:
Grado en Administración y Dirección de Empresas.</t>
  </si>
  <si>
    <t>Experiencia de al menos 3 años en trabajos de auditoría interna en el sector de la construcción.
Experiencia de al menos 6 meses en trabajos de reclamaciones en el sector de las carreteras.
Formación específica de control de costes y plazos en proyectos y obras (al menos 50h).</t>
  </si>
  <si>
    <t>TRE26-EXO-086</t>
  </si>
  <si>
    <t>Al menos 1 año de experiencia profesional global.
Al menos 1 año de experiencia trabajando en alguna Administración Pública o Empresa Pública.
Al menos 1 año de experiencia de apoyo administrativo y/o de secretariado.
Al menos 1 año de experiencia en la utilización de Bases de Datos (Excel, Access, etc.).</t>
  </si>
  <si>
    <t>TRE26-EXO-089</t>
  </si>
  <si>
    <t>Modelador BIM de Infraestructuras ferroviarias</t>
  </si>
  <si>
    <t>Formación Profesional: FP Delineación o conocimientos equivalentes equiparados por la empresa y/o experiencia consolidada en el ejercicio de la actividad profesional en la empresa y reconocida por ésta.</t>
  </si>
  <si>
    <t>Al menos 5 años de experiencia global realizando tareas de delineación.
Al menos 2 años de experiencia trabajando con REVIT.</t>
  </si>
  <si>
    <t>TRE26-EXO-090</t>
  </si>
  <si>
    <t>Al menos 5 años de experiencia global realizando tareas de delineación.
Al menos 2 años de experiencia trabajando con REVIT y 2 años de experiencia trabajando con CIVIL 3D.</t>
  </si>
  <si>
    <t>TRE26-NT-002</t>
  </si>
  <si>
    <t>Apoyo técnico y económico a Gerentes de Proyecto</t>
  </si>
  <si>
    <t>Al menos 10 años de experiencia en gestión comercial.
Al menos 10 años de experiencia en gestión de clientes.
Al menos 10 años de experiencia en gestión de información financiera.</t>
  </si>
  <si>
    <t>TRE26-OEA-001</t>
  </si>
  <si>
    <t>Técnico/a de contratación pública especializado en el ámbito de proyectos y obras</t>
  </si>
  <si>
    <t>GERENCIA ADQUISICIONES</t>
  </si>
  <si>
    <t>Titulación Universitaria Media: Grado en Derecho.</t>
  </si>
  <si>
    <t>Al menos 1 año de experiencia profesional relacionada con la contratación pública.</t>
  </si>
  <si>
    <t>TRE26-OEA-003</t>
  </si>
  <si>
    <t>FP / Ciclo Formativo Grado Superior / Ciclo Formativo Grado Medio / Bachillerato.
O conocimientos equivalentes equiparados por la empresa y/o experiencia consolidada en el ejercicio de la actividad profesional en la empresa y reconocida por ésta, validados por el responsable jerárquico</t>
  </si>
  <si>
    <t>TRE26-OEE-001</t>
  </si>
  <si>
    <t>Asistente Administrativo/a Control de Gestión</t>
  </si>
  <si>
    <t xml:space="preserve">Bachillerato, BUP COU - Formación Profesional </t>
  </si>
  <si>
    <t>'Experiencia de al menos 2 años en puesto similar y conocimiento herramientas gestión proyectos.</t>
  </si>
  <si>
    <t>G. RELACIONES LABORALES Y ADM.PERSONAL</t>
  </si>
  <si>
    <t>TRE26-OPA-002</t>
  </si>
  <si>
    <t xml:space="preserve">Técnico/a de Administración de personal </t>
  </si>
  <si>
    <t>Titulación Universitaria Media y/o Superior
preferiblemente en Derecho, ADE, Económicas, Ciencias del Trabajo, Relaciones Laborales</t>
  </si>
  <si>
    <t>Al menos 5 años de experiencia específica en áreas de en áreas de administración de personal.
Al menos 5 años de experiencia con Excel.
Al menos 5 años de experiencia con SAP.</t>
  </si>
  <si>
    <t>TRE26-OPS-001</t>
  </si>
  <si>
    <t>Técnico/a de Servicios Generales</t>
  </si>
  <si>
    <t>Titulación Universitaria Superior en:
Grado en Derecho y Máster en abogacía</t>
  </si>
  <si>
    <t>Experiencia de al menos 1 año en la empresa pública.</t>
  </si>
  <si>
    <t>TRE26-OPS-002</t>
  </si>
  <si>
    <t>Técnico/a de Global Mobility</t>
  </si>
  <si>
    <t>GERENCIA GLOBAL MOBILITY</t>
  </si>
  <si>
    <t>Titulación Universitaria Superior en:
Derecho, Administración y Dirección de Empresas, Humanidades o Ciencias Sociales, tales como Psicología, Pedagogía, Sociología, etc.</t>
  </si>
  <si>
    <t>TRE26-OXT-001</t>
  </si>
  <si>
    <t>Jefe/a de proyecto ciberseguridad</t>
  </si>
  <si>
    <t xml:space="preserve">Titulación Universitaria Media y/o Superior en Informática o Telecomunicaciones o conocimientos equivalentes equiparados por la empresa y/o experiencia consolidada en el ejercicio de la actividad profesional en la empresa y reconocida por ésta	</t>
  </si>
  <si>
    <t>Al menos 5 años de experiencia en gestión de proyectos TI
Al menos 3 años de experiencia en proyectos de transformación de plataformas de seguridad o servicios de seguridad
Formación especializada en ciberseguridad</t>
  </si>
  <si>
    <t>TRE26-OXT-002</t>
  </si>
  <si>
    <t>Técnico/a especialista en Administración, explotación y soporte de CPDs y entornos de virtualización</t>
  </si>
  <si>
    <t>Al menos 7 años de experiencia en el campo de instalación, configuración y administrador de plataformas de servidores Linux / Windows
Al menos 7 años de experiencia en instalación, configuración y optimización de plataformas de virtualización basadas en VMWare.
Al menos 3 años de experiencia en diseño, gestión y operación de CPDs
Al menos 1 año de experiencia en elaboración de procedimientos operativos y de gobernanza según metodología ITIL
Certificación en VMWare</t>
  </si>
  <si>
    <t>TRE26-OXT-003</t>
  </si>
  <si>
    <t>Jefe/a de proyecto sistemas</t>
  </si>
  <si>
    <t>Al menos 5 años de experiencia en gestión de proyectos TI
Al menos 7 años de experiencia en proyectos de transformación de plataformas de sistemas de información y/o comunicaciones y su integración
Al menos 3 años de experiencia en consultoría TI
Al menos 5 años de experiencia en tecnología de gestión documental y colaboración
Certificación PMP o ITIL o metodologías ágiles</t>
  </si>
  <si>
    <t>TRE26-OXT-004</t>
  </si>
  <si>
    <t>Técnico/a de compras TI</t>
  </si>
  <si>
    <t xml:space="preserve">Titulación Universitaria Media y/o Superior en Informática o Derecho o conocimientos equivalentes equiparados por la empresa y/o experiencia consolidada en el ejercicio de la actividad profesional en la empresa y reconocida por ésta	</t>
  </si>
  <si>
    <t>Al menos 3 años de experiencia en contratación y compras TI
Al menos 1 año de experiencia en contratación pública
Al menos 2 años de experiencia en control económico y presupuestario</t>
  </si>
  <si>
    <t>TRE26-OXT-005</t>
  </si>
  <si>
    <t>Arquitecto/a infraestructura y aplicaciones cloud</t>
  </si>
  <si>
    <t>Al menos 5 años de experiencia en Microsoft Azure.
Al menos 3 años de experiencia en DevOps
Certificación en al menos 3 prácticas de Azure</t>
  </si>
  <si>
    <t>TRE26-OXT-006</t>
  </si>
  <si>
    <t>Técnico/a especialista en Administración, explotación y soporte de sistemas de almacenamiento</t>
  </si>
  <si>
    <t>Al menos 7 años de experiencia en el campo de instalación, configuración y administrador de plataformas de almacenamiento y backup basadas en cabinas de disco.
Al menos 5 años de experiencia en administración de sistemas
Formación en SharePoint</t>
  </si>
  <si>
    <t>TRE26-XGX-001</t>
  </si>
  <si>
    <t>Abogado/a para la Gerencia de Asesoría Jurídica Internacional</t>
  </si>
  <si>
    <t>GERENCIA ASESORIA JURÍDICA INTERNACIONAL</t>
  </si>
  <si>
    <t>Titulación Universitaria Superior:
Grado en Derecho + Master de acceso a la Abogacía + habilitación en colegio de abogados.</t>
  </si>
  <si>
    <t>Inglés: nivel C1.
Formación en Administración y Dirección de Empresas.</t>
  </si>
  <si>
    <t>TRE26-XPC-001</t>
  </si>
  <si>
    <t>Técnico/a de Comunicación Corporativa</t>
  </si>
  <si>
    <t>Titulación Universitaria Superior:
Grado en Periodismo o Comunicación Audiovisual + Máster Universitario en Comunicación Corporativa (o similar).</t>
  </si>
  <si>
    <t>Al menos 2 años de experiencia global en el ámbito de la comunicación corporativa de los cuales, al menos 1 se haya desarrollado en el sector de infraestructuras.
Al menos 1 año de experiencia en manejo del programa de diseño Adobe: Illustrator, inDesign, Premiere, After Effects, Photoshop.
Inglés: nivel C2.</t>
  </si>
  <si>
    <t>Al menos 10 años de experiencia relevante en su ámbito de actividad.
Conocimientos de las herramientas técnicas necesarias para el desempeño de las funciones (ofimáticas): Outlook, Excel, Word, Power Point y Power BI.</t>
  </si>
  <si>
    <t xml:space="preserve">Al menos 2 años de experiencia desde el año de obtención de la Titulación referida en el apartado 2.1.
Al menos 2  años de experiencia en el sector de la Ingeniería/Consultoría del Transporte y/o Tecnologías de la Información.
Al menos 2 años de experiencia como técnico de medio ambiente para el cumplimiento de las DNSH en obras ferroviarias.
Al menos 6 meses de experiencia como técnico de medio ambiente para la elaboración y supervisión de estudios de impacto ambiental, informes técnicos y vigilancia ambiental en proyectos y obras sujetas a Estudios de Impacto Ambiental simplificada y ordinaria.
</t>
  </si>
  <si>
    <t>Al menos 5 años de experiencia profesional global desde el año de Titulación referida en el apartado 2.1.
Al menos 3 años de experiencia en contratos relacionados con el Transporte.</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</si>
  <si>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dirección o control de ejecución en obras de edificación técnica u obra civil, desempeñando funciones de dirección de ejecución material, control de calidad, mediciones y certificaciones conforme a proyecto.
Al menos 3 años de Experiencia contrastada en proyectos de infraestructuras ferroviarias o lineales, incluyendo coordinación de contratistas, gestión de interfaces (civil–instalaciones) y aplicación de normativa técnica sectorial y de seguridad en explotación.</t>
  </si>
  <si>
    <t>Al menos 6 años de experiencia profesional global desde el año de Titulación referida en el apartado 2.1.
Al menos 6 años de experiencia global en el sector de la Ingeniería/ Consultoría del Transporte y/o Tecnologías de la Información.
Al menos 6 años de experiencia en la redacción y dirección de proyectos y en la Dirección de obras de edificación.
Al menos 3 años de experiencia como Director/a de Obra en obras de edificación en entorno ferroviario.</t>
  </si>
  <si>
    <t>Al menos 7 años de experiencia profesional global desde el año de  Titulación referida en el apartado 2.1.
Al menos 3  años de experiencia global  en el sector de la Ingeniería/ Consultoría del Transporte.
Al menos 7  años de experiencia global  en el sector del material rodante ferroviario.
Al menos 7 años de experiencia en  proyectos relacionados con el diseño o fabricación o puesta en servicio o mantenimiento de material rodante.</t>
  </si>
  <si>
    <t>Al menos 1 año de experiencia como técnico de apoyo para la conservación de carreteras.</t>
  </si>
  <si>
    <t>primera tanda DRs (los que tienen OK en desajustes): 445 puestos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</si>
</sst>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C0A]d\ &quot;de&quot;\ mmmm\ &quot;de&quot;\ yyyy;@"/>
  </numFmts>
  <fonts count="51">
    <font>
      <sz val="10"/>
      <color rgb="FF000000"/>
      <name val="Times New Roman"/>
      <charset val="204"/>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rgb="FF000000"/>
      <name val="Times New Roman"/>
      <family val="1"/>
    </font>
    <font>
      <u/>
      <sz val="10"/>
      <color theme="10"/>
      <name val="Times New Roman"/>
      <family val="1"/>
    </font>
    <font>
      <sz val="10"/>
      <color rgb="FF000000"/>
      <name val="Poppins regular"/>
    </font>
    <font>
      <b/>
      <sz val="14"/>
      <color rgb="FFFFFFFF"/>
      <name val="Poppins regular"/>
    </font>
    <font>
      <b/>
      <sz val="10"/>
      <color theme="0"/>
      <name val="Poppins regular"/>
    </font>
    <font>
      <b/>
      <sz val="9"/>
      <color theme="1"/>
      <name val="Poppins regular"/>
    </font>
    <font>
      <b/>
      <sz val="12"/>
      <color theme="0"/>
      <name val="Poppins regular"/>
    </font>
    <font>
      <b/>
      <sz val="12"/>
      <name val="Poppins regular"/>
    </font>
    <font>
      <b/>
      <sz val="9"/>
      <color theme="0"/>
      <name val="Poppins regular"/>
    </font>
    <font>
      <b/>
      <sz val="11"/>
      <color theme="0"/>
      <name val="Poppins regular"/>
    </font>
    <font>
      <b/>
      <sz val="11"/>
      <color theme="1"/>
      <name val="Poppins regular"/>
    </font>
    <font>
      <sz val="12"/>
      <name val="Poppins regular"/>
    </font>
    <font>
      <b/>
      <sz val="14"/>
      <color rgb="FF000000"/>
      <name val="Poppins regular"/>
    </font>
    <font>
      <sz val="12"/>
      <color theme="1"/>
      <name val="Poppins regular"/>
    </font>
    <font>
      <sz val="11"/>
      <name val="Poppins regular"/>
    </font>
    <font>
      <u/>
      <sz val="10"/>
      <color theme="10"/>
      <name val="Poppins regular"/>
    </font>
    <font>
      <b/>
      <sz val="16"/>
      <color rgb="FFFFFFFF"/>
      <name val="Poppins Bold"/>
    </font>
    <font>
      <b/>
      <sz val="12"/>
      <color rgb="FFFFFFFF"/>
      <name val="Poppins Bold"/>
    </font>
    <font>
      <b/>
      <sz val="9"/>
      <color theme="0"/>
      <name val="Poppins"/>
    </font>
    <font>
      <b/>
      <sz val="8"/>
      <color theme="0"/>
      <name val="Poppins regular"/>
    </font>
    <font>
      <sz val="9"/>
      <color theme="0"/>
      <name val="Poppins regular"/>
    </font>
    <font>
      <b/>
      <sz val="9"/>
      <color rgb="FF1A4488"/>
      <name val="Poppins Bold"/>
    </font>
    <font>
      <b/>
      <sz val="10"/>
      <color rgb="FF1A4488"/>
      <name val="Poppins regular"/>
    </font>
    <font>
      <sz val="10"/>
      <color rgb="FF1A4488"/>
      <name val="Poppins regular"/>
    </font>
    <font>
      <b/>
      <sz val="12"/>
      <color rgb="FF1A4488"/>
      <name val="Poppins regular"/>
    </font>
    <font>
      <sz val="12"/>
      <color rgb="FF1A4488"/>
      <name val="Poppins regular"/>
    </font>
    <font>
      <i/>
      <sz val="12"/>
      <color rgb="FF1A4488"/>
      <name val="Poppins regular"/>
    </font>
    <font>
      <b/>
      <sz val="10"/>
      <color theme="1"/>
      <name val="Poppins regular"/>
    </font>
    <font>
      <sz val="9"/>
      <name val="Poppins regular"/>
    </font>
    <font>
      <b/>
      <sz val="10"/>
      <name val="Poppins regular"/>
    </font>
    <font>
      <sz val="36"/>
      <name val="Poppins regular"/>
    </font>
    <font>
      <b/>
      <sz val="11"/>
      <name val="Calibri"/>
      <family val="2"/>
      <scheme val="minor"/>
    </font>
    <font>
      <b/>
      <sz val="12"/>
      <color theme="1"/>
      <name val="Poppins regular"/>
    </font>
    <font>
      <b/>
      <sz val="11"/>
      <name val="Calibri"/>
      <family val="2"/>
      <scheme val="minor"/>
    </font>
    <font>
      <sz val="11"/>
      <name val="Calibri"/>
      <family val="2"/>
      <scheme val="minor"/>
    </font>
    <font>
      <b/>
      <sz val="16"/>
      <color rgb="FFFF0000"/>
      <name val="Calibri"/>
      <family val="2"/>
      <scheme val="minor"/>
    </font>
  </fonts>
  <fills count="11">
    <fill>
      <patternFill patternType="none"/>
    </fill>
    <fill>
      <patternFill patternType="gray125"/>
    </fill>
    <fill>
      <patternFill patternType="solid">
        <fgColor theme="0"/>
        <bgColor indexed="64"/>
      </patternFill>
    </fill>
    <fill>
      <patternFill patternType="solid">
        <fgColor rgb="FF1A4488"/>
        <bgColor indexed="64"/>
      </patternFill>
    </fill>
    <fill>
      <patternFill patternType="solid">
        <fgColor rgb="FF6B96CF"/>
        <bgColor indexed="64"/>
      </patternFill>
    </fill>
    <fill>
      <patternFill patternType="solid">
        <fgColor rgb="FFCB1823"/>
        <bgColor indexed="64"/>
      </patternFill>
    </fill>
    <fill>
      <patternFill patternType="solid">
        <fgColor theme="2"/>
        <bgColor indexed="64"/>
      </patternFill>
    </fill>
    <fill>
      <patternFill patternType="solid">
        <fgColor indexed="65"/>
        <bgColor theme="0"/>
      </patternFill>
    </fill>
    <fill>
      <patternFill patternType="solid">
        <fgColor theme="0"/>
        <bgColor theme="0"/>
      </patternFill>
    </fill>
    <fill>
      <patternFill patternType="solid">
        <fgColor rgb="FFFFFF00"/>
        <bgColor indexed="64"/>
      </patternFill>
    </fill>
    <fill>
      <patternFill patternType="solid">
        <fgColor rgb="FFFFC000"/>
        <bgColor indexed="64"/>
      </patternFill>
    </fill>
  </fills>
  <borders count="52">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rgb="FF000000"/>
      </bottom>
      <diagonal/>
    </border>
    <border>
      <left/>
      <right/>
      <top style="thin">
        <color indexed="64"/>
      </top>
      <bottom style="thin">
        <color rgb="FF00000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style="thin">
        <color rgb="FF000000"/>
      </bottom>
      <diagonal/>
    </border>
    <border>
      <left style="thick">
        <color indexed="64"/>
      </left>
      <right style="thick">
        <color indexed="64"/>
      </right>
      <top style="thick">
        <color indexed="64"/>
      </top>
      <bottom style="thick">
        <color indexed="64"/>
      </bottom>
      <diagonal/>
    </border>
    <border>
      <left/>
      <right style="thick">
        <color indexed="64"/>
      </right>
      <top style="thin">
        <color indexed="64"/>
      </top>
      <bottom style="thin">
        <color rgb="FF000000"/>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rgb="FF000000"/>
      </bottom>
      <diagonal/>
    </border>
    <border>
      <left style="medium">
        <color indexed="64"/>
      </left>
      <right/>
      <top style="thin">
        <color rgb="FF000000"/>
      </top>
      <bottom/>
      <diagonal/>
    </border>
    <border>
      <left/>
      <right style="medium">
        <color indexed="64"/>
      </right>
      <top style="thin">
        <color rgb="FF000000"/>
      </top>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thin">
        <color indexed="64"/>
      </top>
      <bottom style="thin">
        <color rgb="FF000000"/>
      </bottom>
      <diagonal/>
    </border>
    <border>
      <left style="medium">
        <color indexed="64"/>
      </left>
      <right/>
      <top/>
      <bottom style="thin">
        <color rgb="FF000000"/>
      </bottom>
      <diagonal/>
    </border>
    <border>
      <left/>
      <right style="medium">
        <color indexed="64"/>
      </right>
      <top/>
      <bottom style="thin">
        <color rgb="FF000000"/>
      </bottom>
      <diagonal/>
    </border>
    <border>
      <left style="thin">
        <color rgb="FF000000"/>
      </left>
      <right style="medium">
        <color indexed="64"/>
      </right>
      <top/>
      <bottom/>
      <diagonal/>
    </border>
    <border>
      <left style="thin">
        <color indexed="64"/>
      </left>
      <right style="medium">
        <color indexed="64"/>
      </right>
      <top style="thin">
        <color indexed="64"/>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rgb="FF000000"/>
      </top>
      <bottom style="thin">
        <color indexed="64"/>
      </bottom>
      <diagonal/>
    </border>
    <border>
      <left/>
      <right style="thin">
        <color indexed="64"/>
      </right>
      <top style="thin">
        <color rgb="FF000000"/>
      </top>
      <bottom style="thin">
        <color indexed="64"/>
      </bottom>
      <diagonal/>
    </border>
    <border>
      <left/>
      <right/>
      <top style="thin">
        <color rgb="FF000000"/>
      </top>
      <bottom style="thin">
        <color indexed="64"/>
      </bottom>
      <diagonal/>
    </border>
    <border>
      <left style="medium">
        <color indexed="64"/>
      </left>
      <right/>
      <top style="thin">
        <color rgb="FF000000"/>
      </top>
      <bottom style="thin">
        <color indexed="64"/>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dotted">
        <color rgb="FFFFC000"/>
      </bottom>
      <diagonal/>
    </border>
    <border>
      <left/>
      <right style="thin">
        <color rgb="FFD9D9D9"/>
      </right>
      <top/>
      <bottom style="thin">
        <color rgb="FFD9D9D9"/>
      </bottom>
      <diagonal/>
    </border>
    <border>
      <left/>
      <right style="thin">
        <color rgb="FFD9D9D9"/>
      </right>
      <top style="thin">
        <color rgb="FFD9D9D9"/>
      </top>
      <bottom style="thin">
        <color rgb="FFD9D9D9"/>
      </bottom>
      <diagonal/>
    </border>
    <border>
      <left style="thin">
        <color theme="2" tint="-0.14996795556505021"/>
      </left>
      <right style="thin">
        <color theme="2" tint="-0.14996795556505021"/>
      </right>
      <top style="thin">
        <color theme="2" tint="-0.14996795556505021"/>
      </top>
      <bottom style="thin">
        <color theme="2" tint="-0.14996795556505021"/>
      </bottom>
      <diagonal/>
    </border>
    <border>
      <left style="thin">
        <color theme="0" tint="-0.14996795556505021"/>
      </left>
      <right style="thin">
        <color rgb="FFD9D9D9"/>
      </right>
      <top style="thin">
        <color rgb="FFD9D9D9"/>
      </top>
      <bottom style="thin">
        <color rgb="FFD9D9D9"/>
      </bottom>
      <diagonal/>
    </border>
  </borders>
  <cellStyleXfs count="18">
    <xf numFmtId="0" fontId="0" fillId="0" borderId="0"/>
    <xf numFmtId="0" fontId="14" fillId="0" borderId="0"/>
    <xf numFmtId="0" fontId="16" fillId="0" borderId="0" applyNumberFormat="0" applyFill="0" applyBorder="0" applyAlignment="0" applyProtection="0"/>
    <xf numFmtId="0" fontId="15" fillId="0" borderId="0"/>
    <xf numFmtId="0" fontId="13" fillId="0" borderId="0"/>
    <xf numFmtId="0" fontId="12" fillId="0" borderId="0"/>
    <xf numFmtId="0" fontId="11" fillId="0" borderId="0"/>
    <xf numFmtId="0" fontId="10" fillId="0" borderId="0"/>
    <xf numFmtId="0" fontId="15" fillId="0" borderId="0"/>
    <xf numFmtId="0" fontId="9" fillId="0" borderId="0"/>
    <xf numFmtId="0" fontId="8" fillId="0" borderId="0"/>
    <xf numFmtId="0" fontId="7" fillId="0" borderId="0"/>
    <xf numFmtId="0" fontId="6" fillId="0" borderId="0"/>
    <xf numFmtId="0" fontId="5" fillId="0" borderId="0"/>
    <xf numFmtId="0" fontId="4" fillId="0" borderId="0"/>
    <xf numFmtId="0" fontId="3" fillId="0" borderId="0"/>
    <xf numFmtId="0" fontId="2" fillId="0" borderId="0"/>
    <xf numFmtId="0" fontId="1" fillId="0" borderId="0"/>
  </cellStyleXfs>
  <cellXfs count="182">
    <xf numFmtId="0" fontId="0" fillId="0" borderId="0" xfId="0" applyAlignment="1">
      <alignment horizontal="left" vertical="top"/>
    </xf>
    <xf numFmtId="0" fontId="17" fillId="0" borderId="0" xfId="0" applyFont="1" applyAlignment="1" applyProtection="1">
      <alignment horizontal="left" vertical="top"/>
      <protection locked="0"/>
    </xf>
    <xf numFmtId="0" fontId="17" fillId="0" borderId="0" xfId="0" applyFont="1" applyAlignment="1">
      <alignment horizontal="left" vertical="top"/>
    </xf>
    <xf numFmtId="0" fontId="19" fillId="4" borderId="7" xfId="0" applyFont="1" applyFill="1" applyBorder="1" applyAlignment="1">
      <alignment horizontal="center" vertical="center" wrapText="1"/>
    </xf>
    <xf numFmtId="0" fontId="25" fillId="2" borderId="0" xfId="0" applyFont="1" applyFill="1"/>
    <xf numFmtId="0" fontId="17" fillId="2" borderId="0" xfId="0" applyFont="1" applyFill="1"/>
    <xf numFmtId="0" fontId="17" fillId="2" borderId="0" xfId="0" applyFont="1" applyFill="1" applyAlignment="1">
      <alignment horizontal="left" vertical="center"/>
    </xf>
    <xf numFmtId="0" fontId="17" fillId="2" borderId="0" xfId="0" applyFont="1" applyFill="1" applyAlignment="1">
      <alignment wrapText="1"/>
    </xf>
    <xf numFmtId="0" fontId="34" fillId="4" borderId="10" xfId="0" applyFont="1" applyFill="1" applyBorder="1" applyAlignment="1">
      <alignment horizontal="center" vertical="center" wrapText="1"/>
    </xf>
    <xf numFmtId="0" fontId="35" fillId="4" borderId="7" xfId="0" applyFont="1" applyFill="1" applyBorder="1" applyAlignment="1" applyProtection="1">
      <alignment horizontal="center" vertical="center"/>
      <protection hidden="1"/>
    </xf>
    <xf numFmtId="164" fontId="35" fillId="4" borderId="10" xfId="0" applyNumberFormat="1" applyFont="1" applyFill="1" applyBorder="1" applyAlignment="1" applyProtection="1">
      <alignment horizontal="center" vertical="center" wrapText="1"/>
      <protection hidden="1"/>
    </xf>
    <xf numFmtId="14" fontId="37" fillId="0" borderId="7" xfId="0" applyNumberFormat="1" applyFont="1" applyBorder="1" applyAlignment="1" applyProtection="1">
      <alignment horizontal="center" vertical="center" wrapText="1"/>
      <protection locked="0"/>
    </xf>
    <xf numFmtId="0" fontId="17" fillId="0" borderId="17" xfId="0" applyFont="1" applyBorder="1" applyAlignment="1" applyProtection="1">
      <alignment horizontal="left" vertical="top"/>
      <protection locked="0"/>
    </xf>
    <xf numFmtId="0" fontId="17" fillId="0" borderId="18" xfId="0" applyFont="1" applyBorder="1" applyAlignment="1" applyProtection="1">
      <alignment horizontal="left" vertical="top"/>
      <protection locked="0"/>
    </xf>
    <xf numFmtId="0" fontId="17" fillId="0" borderId="19" xfId="0" applyFont="1" applyBorder="1" applyAlignment="1" applyProtection="1">
      <alignment horizontal="left" vertical="top"/>
      <protection locked="0"/>
    </xf>
    <xf numFmtId="0" fontId="17" fillId="0" borderId="20" xfId="0" applyFont="1" applyBorder="1" applyAlignment="1">
      <alignment horizontal="left" vertical="top"/>
    </xf>
    <xf numFmtId="0" fontId="17" fillId="0" borderId="21" xfId="0" applyFont="1" applyBorder="1" applyAlignment="1">
      <alignment horizontal="left" vertical="top"/>
    </xf>
    <xf numFmtId="0" fontId="24" fillId="3" borderId="35" xfId="0" applyFont="1" applyFill="1" applyBorder="1" applyAlignment="1">
      <alignment vertical="center" wrapText="1"/>
    </xf>
    <xf numFmtId="1" fontId="23" fillId="3" borderId="36" xfId="0" applyNumberFormat="1" applyFont="1" applyFill="1" applyBorder="1" applyAlignment="1">
      <alignment horizontal="center" vertical="center" shrinkToFit="1"/>
    </xf>
    <xf numFmtId="0" fontId="34" fillId="4" borderId="29" xfId="0" applyFont="1" applyFill="1" applyBorder="1" applyAlignment="1">
      <alignment horizontal="center" vertical="center" wrapText="1"/>
    </xf>
    <xf numFmtId="0" fontId="34" fillId="4" borderId="25" xfId="0" applyFont="1" applyFill="1" applyBorder="1" applyAlignment="1">
      <alignment horizontal="center" vertical="center" wrapText="1"/>
    </xf>
    <xf numFmtId="164" fontId="23" fillId="4" borderId="25" xfId="0" applyNumberFormat="1" applyFont="1" applyFill="1" applyBorder="1" applyAlignment="1" applyProtection="1">
      <alignment horizontal="center" vertical="center" wrapText="1"/>
      <protection hidden="1"/>
    </xf>
    <xf numFmtId="1" fontId="23" fillId="3" borderId="38" xfId="0" applyNumberFormat="1" applyFont="1" applyFill="1" applyBorder="1" applyAlignment="1">
      <alignment horizontal="center" vertical="center" shrinkToFit="1"/>
    </xf>
    <xf numFmtId="164" fontId="20" fillId="4" borderId="37" xfId="0" applyNumberFormat="1" applyFont="1" applyFill="1" applyBorder="1" applyAlignment="1" applyProtection="1">
      <alignment horizontal="center" vertical="center" wrapText="1"/>
      <protection hidden="1"/>
    </xf>
    <xf numFmtId="0" fontId="17" fillId="2" borderId="20" xfId="0" applyFont="1" applyFill="1" applyBorder="1" applyAlignment="1">
      <alignment horizontal="left" vertical="center"/>
    </xf>
    <xf numFmtId="0" fontId="17" fillId="2" borderId="21" xfId="0" applyFont="1" applyFill="1" applyBorder="1" applyAlignment="1">
      <alignment horizontal="left" vertical="center"/>
    </xf>
    <xf numFmtId="0" fontId="17" fillId="2" borderId="20" xfId="0" applyFont="1" applyFill="1" applyBorder="1"/>
    <xf numFmtId="0" fontId="27" fillId="2" borderId="21" xfId="0" applyFont="1" applyFill="1" applyBorder="1" applyAlignment="1">
      <alignment vertical="center" wrapText="1"/>
    </xf>
    <xf numFmtId="0" fontId="17" fillId="2" borderId="20" xfId="0" applyFont="1" applyFill="1" applyBorder="1" applyAlignment="1">
      <alignment wrapText="1"/>
    </xf>
    <xf numFmtId="0" fontId="17" fillId="2" borderId="21" xfId="0" applyFont="1" applyFill="1" applyBorder="1"/>
    <xf numFmtId="0" fontId="17" fillId="2" borderId="39" xfId="0" applyFont="1" applyFill="1" applyBorder="1"/>
    <xf numFmtId="0" fontId="17" fillId="2" borderId="40" xfId="0" applyFont="1" applyFill="1" applyBorder="1"/>
    <xf numFmtId="0" fontId="40" fillId="2" borderId="40" xfId="0" applyFont="1" applyFill="1" applyBorder="1" applyAlignment="1">
      <alignment vertical="center"/>
    </xf>
    <xf numFmtId="0" fontId="17" fillId="2" borderId="41" xfId="0" applyFont="1" applyFill="1" applyBorder="1"/>
    <xf numFmtId="0" fontId="15" fillId="0" borderId="0" xfId="0" applyFont="1" applyAlignment="1">
      <alignment horizontal="left" vertical="top"/>
    </xf>
    <xf numFmtId="0" fontId="17" fillId="7" borderId="0" xfId="0" applyFont="1" applyFill="1" applyAlignment="1" applyProtection="1">
      <alignment horizontal="left" vertical="top"/>
      <protection locked="0"/>
    </xf>
    <xf numFmtId="0" fontId="17" fillId="7" borderId="0" xfId="0" applyFont="1" applyFill="1" applyAlignment="1">
      <alignment horizontal="left" vertical="top"/>
    </xf>
    <xf numFmtId="0" fontId="25" fillId="8" borderId="0" xfId="0" applyFont="1" applyFill="1"/>
    <xf numFmtId="0" fontId="17" fillId="8" borderId="0" xfId="0" applyFont="1" applyFill="1"/>
    <xf numFmtId="0" fontId="17" fillId="8" borderId="0" xfId="0" applyFont="1" applyFill="1" applyAlignment="1">
      <alignment horizontal="left" vertical="center"/>
    </xf>
    <xf numFmtId="0" fontId="17" fillId="8" borderId="0" xfId="0" applyFont="1" applyFill="1" applyAlignment="1">
      <alignment wrapText="1"/>
    </xf>
    <xf numFmtId="0" fontId="26" fillId="8" borderId="0" xfId="0" applyFont="1" applyFill="1" applyAlignment="1">
      <alignment horizontal="left" wrapText="1"/>
    </xf>
    <xf numFmtId="0" fontId="27" fillId="8" borderId="0" xfId="0" applyFont="1" applyFill="1" applyAlignment="1">
      <alignment vertical="center" wrapText="1"/>
    </xf>
    <xf numFmtId="0" fontId="30" fillId="7" borderId="0" xfId="2" applyFont="1" applyFill="1" applyBorder="1" applyAlignment="1" applyProtection="1">
      <alignment horizontal="left" vertical="top"/>
    </xf>
    <xf numFmtId="2" fontId="45" fillId="0" borderId="15" xfId="0" applyNumberFormat="1" applyFont="1" applyBorder="1" applyAlignment="1" applyProtection="1">
      <alignment horizontal="center" vertical="center" wrapText="1"/>
      <protection locked="0"/>
    </xf>
    <xf numFmtId="0" fontId="17" fillId="7" borderId="0" xfId="0" applyFont="1" applyFill="1" applyAlignment="1">
      <alignment horizontal="center" vertical="center"/>
    </xf>
    <xf numFmtId="0" fontId="17" fillId="0" borderId="0" xfId="0" applyFont="1" applyAlignment="1">
      <alignment horizontal="center" vertical="center"/>
    </xf>
    <xf numFmtId="0" fontId="17" fillId="8" borderId="0" xfId="0" applyFont="1" applyFill="1" applyAlignment="1" applyProtection="1">
      <alignment horizontal="center" vertical="center"/>
      <protection hidden="1"/>
    </xf>
    <xf numFmtId="0" fontId="17" fillId="2" borderId="0" xfId="0" applyFont="1" applyFill="1" applyAlignment="1" applyProtection="1">
      <alignment horizontal="center" vertical="center"/>
      <protection hidden="1"/>
    </xf>
    <xf numFmtId="14" fontId="43" fillId="0" borderId="24" xfId="0" applyNumberFormat="1" applyFont="1" applyBorder="1" applyAlignment="1" applyProtection="1">
      <alignment horizontal="center" vertical="center" wrapText="1"/>
      <protection locked="0"/>
    </xf>
    <xf numFmtId="14" fontId="43" fillId="0" borderId="12" xfId="0" applyNumberFormat="1" applyFont="1" applyBorder="1" applyAlignment="1" applyProtection="1">
      <alignment horizontal="center" vertical="center" wrapText="1"/>
      <protection locked="0"/>
    </xf>
    <xf numFmtId="0" fontId="39" fillId="2" borderId="0" xfId="0" applyFont="1" applyFill="1" applyAlignment="1">
      <alignment vertical="center"/>
    </xf>
    <xf numFmtId="0" fontId="40" fillId="2" borderId="0" xfId="0" applyFont="1" applyFill="1" applyAlignment="1">
      <alignment vertical="center"/>
    </xf>
    <xf numFmtId="0" fontId="28" fillId="2" borderId="0" xfId="0" applyFont="1" applyFill="1" applyAlignment="1">
      <alignment vertical="center"/>
    </xf>
    <xf numFmtId="0" fontId="28" fillId="2" borderId="0" xfId="0" applyFont="1" applyFill="1"/>
    <xf numFmtId="0" fontId="17" fillId="0" borderId="17" xfId="0" applyFont="1" applyBorder="1" applyAlignment="1">
      <alignment horizontal="left" vertical="top"/>
    </xf>
    <xf numFmtId="0" fontId="17" fillId="0" borderId="18" xfId="0" applyFont="1" applyBorder="1" applyAlignment="1">
      <alignment horizontal="left" vertical="top"/>
    </xf>
    <xf numFmtId="0" fontId="17" fillId="0" borderId="19" xfId="0" applyFont="1" applyBorder="1" applyAlignment="1">
      <alignment horizontal="left" vertical="top"/>
    </xf>
    <xf numFmtId="0" fontId="26" fillId="2" borderId="0" xfId="0" applyFont="1" applyFill="1" applyAlignment="1">
      <alignment horizontal="center" vertical="center" wrapText="1"/>
    </xf>
    <xf numFmtId="0" fontId="39" fillId="2" borderId="0" xfId="0" applyFont="1" applyFill="1" applyAlignment="1">
      <alignment horizontal="right" vertical="center" wrapText="1"/>
    </xf>
    <xf numFmtId="0" fontId="22" fillId="6" borderId="0" xfId="0" applyFont="1" applyFill="1" applyAlignment="1" applyProtection="1">
      <alignment horizontal="center" vertical="center" wrapText="1"/>
      <protection locked="0"/>
    </xf>
    <xf numFmtId="0" fontId="39" fillId="2" borderId="0" xfId="0" applyFont="1" applyFill="1" applyAlignment="1">
      <alignment horizontal="center" vertical="center" wrapText="1"/>
    </xf>
    <xf numFmtId="0" fontId="22" fillId="7" borderId="0" xfId="0" applyFont="1" applyFill="1" applyAlignment="1">
      <alignment wrapText="1"/>
    </xf>
    <xf numFmtId="0" fontId="40" fillId="2" borderId="0" xfId="0" applyFont="1" applyFill="1" applyAlignment="1">
      <alignment horizontal="center" vertical="center"/>
    </xf>
    <xf numFmtId="0" fontId="40" fillId="2" borderId="0" xfId="0" applyFont="1" applyFill="1" applyAlignment="1">
      <alignment horizontal="right" vertical="center"/>
    </xf>
    <xf numFmtId="0" fontId="38" fillId="2" borderId="0" xfId="0" applyFont="1" applyFill="1" applyAlignment="1">
      <alignment vertical="center"/>
    </xf>
    <xf numFmtId="0" fontId="39" fillId="2" borderId="0" xfId="0" applyFont="1" applyFill="1" applyAlignment="1">
      <alignment vertical="top"/>
    </xf>
    <xf numFmtId="0" fontId="29" fillId="2" borderId="0" xfId="0" applyFont="1" applyFill="1"/>
    <xf numFmtId="0" fontId="28" fillId="2" borderId="40" xfId="0" applyFont="1" applyFill="1" applyBorder="1"/>
    <xf numFmtId="164" fontId="47" fillId="4" borderId="25" xfId="0" applyNumberFormat="1" applyFont="1" applyFill="1" applyBorder="1" applyAlignment="1" applyProtection="1">
      <alignment horizontal="center" vertical="center" wrapText="1"/>
      <protection hidden="1"/>
    </xf>
    <xf numFmtId="0" fontId="1" fillId="0" borderId="0" xfId="17"/>
    <xf numFmtId="0" fontId="1" fillId="0" borderId="0" xfId="17" applyAlignment="1">
      <alignment horizontal="center" vertical="center"/>
    </xf>
    <xf numFmtId="0" fontId="1" fillId="0" borderId="0" xfId="17" applyAlignment="1">
      <alignment vertical="center" wrapText="1"/>
    </xf>
    <xf numFmtId="0" fontId="48" fillId="2" borderId="48" xfId="17" applyFont="1" applyFill="1" applyBorder="1" applyAlignment="1">
      <alignment horizontal="center" vertical="center"/>
    </xf>
    <xf numFmtId="0" fontId="48" fillId="2" borderId="46" xfId="17" applyFont="1" applyFill="1" applyBorder="1" applyAlignment="1">
      <alignment horizontal="center" vertical="center"/>
    </xf>
    <xf numFmtId="0" fontId="49" fillId="2" borderId="49" xfId="17" applyFont="1" applyFill="1" applyBorder="1" applyAlignment="1">
      <alignment horizontal="center" vertical="center" wrapText="1"/>
    </xf>
    <xf numFmtId="0" fontId="29" fillId="2" borderId="49" xfId="17" applyFont="1" applyFill="1" applyBorder="1" applyAlignment="1">
      <alignment horizontal="center" vertical="center" wrapText="1"/>
    </xf>
    <xf numFmtId="0" fontId="49" fillId="2" borderId="48" xfId="17" applyFont="1" applyFill="1" applyBorder="1" applyAlignment="1">
      <alignment horizontal="center" vertical="center" wrapText="1"/>
    </xf>
    <xf numFmtId="0" fontId="29" fillId="2" borderId="48" xfId="17" quotePrefix="1" applyFont="1" applyFill="1" applyBorder="1" applyAlignment="1">
      <alignment horizontal="center" vertical="center" wrapText="1"/>
    </xf>
    <xf numFmtId="0" fontId="48" fillId="0" borderId="48" xfId="17" applyFont="1" applyBorder="1" applyAlignment="1">
      <alignment horizontal="center" vertical="center"/>
    </xf>
    <xf numFmtId="0" fontId="29" fillId="10" borderId="48" xfId="17" quotePrefix="1" applyFont="1" applyFill="1" applyBorder="1" applyAlignment="1">
      <alignment horizontal="center" vertical="center" wrapText="1"/>
    </xf>
    <xf numFmtId="0" fontId="29" fillId="2" borderId="49" xfId="17" quotePrefix="1" applyFont="1" applyFill="1" applyBorder="1" applyAlignment="1">
      <alignment horizontal="center" vertical="center" wrapText="1"/>
    </xf>
    <xf numFmtId="0" fontId="49" fillId="2" borderId="49" xfId="17" applyFont="1" applyFill="1" applyBorder="1" applyAlignment="1">
      <alignment horizontal="center" vertical="center"/>
    </xf>
    <xf numFmtId="0" fontId="49" fillId="2" borderId="48" xfId="17" applyFont="1" applyFill="1" applyBorder="1" applyAlignment="1">
      <alignment horizontal="center" vertical="center"/>
    </xf>
    <xf numFmtId="0" fontId="49" fillId="2" borderId="50" xfId="17" applyFont="1" applyFill="1" applyBorder="1" applyAlignment="1">
      <alignment horizontal="center" vertical="center" wrapText="1"/>
    </xf>
    <xf numFmtId="0" fontId="49" fillId="2" borderId="46" xfId="17" applyFont="1" applyFill="1" applyBorder="1" applyAlignment="1">
      <alignment horizontal="center" vertical="center" wrapText="1"/>
    </xf>
    <xf numFmtId="0" fontId="29" fillId="2" borderId="46" xfId="17" quotePrefix="1" applyFont="1" applyFill="1" applyBorder="1" applyAlignment="1">
      <alignment horizontal="center" vertical="center" wrapText="1"/>
    </xf>
    <xf numFmtId="0" fontId="29" fillId="2" borderId="0" xfId="17" quotePrefix="1" applyFont="1" applyFill="1" applyAlignment="1">
      <alignment horizontal="center" vertical="center" wrapText="1"/>
    </xf>
    <xf numFmtId="0" fontId="49" fillId="2" borderId="51" xfId="17" applyFont="1" applyFill="1" applyBorder="1" applyAlignment="1">
      <alignment horizontal="center" vertical="center" wrapText="1"/>
    </xf>
    <xf numFmtId="0" fontId="49" fillId="2" borderId="0" xfId="17" applyFont="1" applyFill="1" applyAlignment="1">
      <alignment horizontal="center" vertical="center" wrapText="1"/>
    </xf>
    <xf numFmtId="0" fontId="50" fillId="0" borderId="0" xfId="17" applyFont="1" applyAlignment="1">
      <alignment horizontal="left" vertical="center"/>
    </xf>
    <xf numFmtId="0" fontId="48" fillId="9" borderId="47" xfId="17" applyFont="1" applyFill="1" applyBorder="1" applyAlignment="1">
      <alignment horizontal="center" vertical="center" wrapText="1"/>
    </xf>
    <xf numFmtId="0" fontId="48" fillId="9" borderId="46" xfId="17" applyFont="1" applyFill="1" applyBorder="1" applyAlignment="1">
      <alignment horizontal="center" vertical="center" wrapText="1"/>
    </xf>
    <xf numFmtId="49" fontId="48" fillId="9" borderId="46" xfId="17" applyNumberFormat="1" applyFont="1" applyFill="1" applyBorder="1" applyAlignment="1">
      <alignment horizontal="center" vertical="center" wrapText="1"/>
    </xf>
    <xf numFmtId="0" fontId="46" fillId="2" borderId="48" xfId="17" applyFont="1" applyFill="1" applyBorder="1" applyAlignment="1">
      <alignment horizontal="center" vertical="center"/>
    </xf>
    <xf numFmtId="0" fontId="47" fillId="4" borderId="24" xfId="0" applyFont="1" applyFill="1" applyBorder="1" applyAlignment="1">
      <alignment horizontal="right" vertical="center" wrapText="1" indent="1"/>
    </xf>
    <xf numFmtId="0" fontId="47" fillId="4" borderId="7" xfId="0" applyFont="1" applyFill="1" applyBorder="1" applyAlignment="1">
      <alignment horizontal="right" vertical="center" wrapText="1" indent="1"/>
    </xf>
    <xf numFmtId="0" fontId="39" fillId="2" borderId="0" xfId="0" applyFont="1" applyFill="1" applyAlignment="1">
      <alignment horizontal="left" vertical="center" wrapText="1"/>
    </xf>
    <xf numFmtId="0" fontId="40" fillId="2" borderId="0" xfId="0" applyFont="1" applyFill="1" applyAlignment="1">
      <alignment horizontal="justify" vertical="center" wrapText="1"/>
    </xf>
    <xf numFmtId="0" fontId="22" fillId="6" borderId="0" xfId="0" applyFont="1" applyFill="1" applyAlignment="1" applyProtection="1">
      <alignment horizontal="center" vertical="center" wrapText="1"/>
      <protection locked="0"/>
    </xf>
    <xf numFmtId="0" fontId="41" fillId="6" borderId="0" xfId="0" applyFont="1" applyFill="1" applyAlignment="1" applyProtection="1">
      <alignment horizontal="center" vertical="center"/>
      <protection locked="0"/>
    </xf>
    <xf numFmtId="165" fontId="39" fillId="2" borderId="0" xfId="0" applyNumberFormat="1" applyFont="1" applyFill="1" applyAlignment="1" applyProtection="1">
      <alignment horizontal="center" vertical="center" wrapText="1"/>
      <protection hidden="1"/>
    </xf>
    <xf numFmtId="0" fontId="20" fillId="4" borderId="33" xfId="0" applyFont="1" applyFill="1" applyBorder="1" applyAlignment="1" applyProtection="1">
      <alignment horizontal="right" vertical="center" wrapText="1" indent="1"/>
      <protection hidden="1"/>
    </xf>
    <xf numFmtId="0" fontId="20" fillId="4" borderId="9" xfId="0" applyFont="1" applyFill="1" applyBorder="1" applyAlignment="1" applyProtection="1">
      <alignment horizontal="right" vertical="center" wrapText="1" indent="1"/>
      <protection hidden="1"/>
    </xf>
    <xf numFmtId="0" fontId="20" fillId="4" borderId="14" xfId="0" applyFont="1" applyFill="1" applyBorder="1" applyAlignment="1" applyProtection="1">
      <alignment horizontal="right" vertical="center" wrapText="1" indent="1"/>
      <protection hidden="1"/>
    </xf>
    <xf numFmtId="49" fontId="43" fillId="2" borderId="10" xfId="0" applyNumberFormat="1" applyFont="1" applyFill="1" applyBorder="1" applyAlignment="1" applyProtection="1">
      <alignment horizontal="center" vertical="center"/>
      <protection locked="0"/>
    </xf>
    <xf numFmtId="49" fontId="43" fillId="2" borderId="12" xfId="0" applyNumberFormat="1" applyFont="1" applyFill="1" applyBorder="1" applyAlignment="1" applyProtection="1">
      <alignment horizontal="center" vertical="center"/>
      <protection locked="0"/>
    </xf>
    <xf numFmtId="49" fontId="43" fillId="2" borderId="10" xfId="0" applyNumberFormat="1" applyFont="1" applyFill="1" applyBorder="1" applyAlignment="1" applyProtection="1">
      <alignment horizontal="center" vertical="center" wrapText="1"/>
      <protection locked="0"/>
    </xf>
    <xf numFmtId="49" fontId="43" fillId="2" borderId="12" xfId="0" applyNumberFormat="1" applyFont="1" applyFill="1" applyBorder="1" applyAlignment="1" applyProtection="1">
      <alignment horizontal="center" vertical="center" wrapText="1"/>
      <protection locked="0"/>
    </xf>
    <xf numFmtId="49" fontId="43" fillId="2" borderId="7" xfId="0" applyNumberFormat="1" applyFont="1" applyFill="1" applyBorder="1" applyAlignment="1" applyProtection="1">
      <alignment horizontal="center" vertical="center"/>
      <protection locked="0"/>
    </xf>
    <xf numFmtId="49" fontId="43" fillId="2" borderId="11" xfId="0" applyNumberFormat="1" applyFont="1" applyFill="1" applyBorder="1" applyAlignment="1" applyProtection="1">
      <alignment horizontal="center" vertical="center" wrapText="1"/>
      <protection locked="0"/>
    </xf>
    <xf numFmtId="2" fontId="21" fillId="5" borderId="9" xfId="0" applyNumberFormat="1" applyFont="1" applyFill="1" applyBorder="1" applyAlignment="1">
      <alignment horizontal="center" vertical="center" wrapText="1"/>
    </xf>
    <xf numFmtId="2" fontId="21" fillId="5" borderId="26" xfId="0" applyNumberFormat="1" applyFont="1" applyFill="1" applyBorder="1" applyAlignment="1">
      <alignment horizontal="center" vertical="center" wrapText="1"/>
    </xf>
    <xf numFmtId="0" fontId="42" fillId="4" borderId="33" xfId="0" applyFont="1" applyFill="1" applyBorder="1" applyAlignment="1" applyProtection="1">
      <alignment horizontal="left" vertical="center" wrapText="1" indent="1"/>
      <protection hidden="1"/>
    </xf>
    <xf numFmtId="0" fontId="42" fillId="4" borderId="9" xfId="0" applyFont="1" applyFill="1" applyBorder="1" applyAlignment="1" applyProtection="1">
      <alignment horizontal="left" vertical="center" wrapText="1" indent="1"/>
      <protection hidden="1"/>
    </xf>
    <xf numFmtId="0" fontId="42" fillId="4" borderId="16" xfId="0" applyFont="1" applyFill="1" applyBorder="1" applyAlignment="1" applyProtection="1">
      <alignment horizontal="left" vertical="center" wrapText="1" indent="1"/>
      <protection hidden="1"/>
    </xf>
    <xf numFmtId="0" fontId="23" fillId="3" borderId="20" xfId="0" applyFont="1" applyFill="1" applyBorder="1" applyAlignment="1">
      <alignment horizontal="left" vertical="center" wrapText="1" indent="1"/>
    </xf>
    <xf numFmtId="0" fontId="23" fillId="3" borderId="0" xfId="0" applyFont="1" applyFill="1" applyAlignment="1">
      <alignment horizontal="left" vertical="center" wrapText="1" indent="1"/>
    </xf>
    <xf numFmtId="0" fontId="23" fillId="3" borderId="5" xfId="0" applyFont="1" applyFill="1" applyBorder="1" applyAlignment="1">
      <alignment horizontal="left" vertical="center" wrapText="1" indent="1"/>
    </xf>
    <xf numFmtId="0" fontId="23" fillId="3" borderId="6" xfId="0" applyFont="1" applyFill="1" applyBorder="1" applyAlignment="1">
      <alignment horizontal="left" vertical="center" wrapText="1" indent="1"/>
    </xf>
    <xf numFmtId="0" fontId="20" fillId="4" borderId="33" xfId="0" applyFont="1" applyFill="1" applyBorder="1" applyAlignment="1">
      <alignment horizontal="right" vertical="center" wrapText="1" indent="1"/>
    </xf>
    <xf numFmtId="0" fontId="20" fillId="4" borderId="9" xfId="0" applyFont="1" applyFill="1" applyBorder="1" applyAlignment="1">
      <alignment horizontal="right" vertical="center" wrapText="1" indent="1"/>
    </xf>
    <xf numFmtId="0" fontId="20" fillId="4" borderId="14" xfId="0" applyFont="1" applyFill="1" applyBorder="1" applyAlignment="1">
      <alignment horizontal="right" vertical="center" wrapText="1" indent="1"/>
    </xf>
    <xf numFmtId="0" fontId="34" fillId="4" borderId="10" xfId="0" applyFont="1" applyFill="1" applyBorder="1" applyAlignment="1">
      <alignment horizontal="center" vertical="center" wrapText="1"/>
    </xf>
    <xf numFmtId="0" fontId="34" fillId="4" borderId="12" xfId="0" applyFont="1" applyFill="1" applyBorder="1" applyAlignment="1">
      <alignment horizontal="center" vertical="center" wrapText="1"/>
    </xf>
    <xf numFmtId="0" fontId="34" fillId="4" borderId="11" xfId="0" applyFont="1" applyFill="1" applyBorder="1" applyAlignment="1">
      <alignment horizontal="center" vertical="center" wrapText="1"/>
    </xf>
    <xf numFmtId="49" fontId="43" fillId="2" borderId="10" xfId="0" quotePrefix="1" applyNumberFormat="1" applyFont="1" applyFill="1" applyBorder="1" applyAlignment="1" applyProtection="1">
      <alignment horizontal="center" vertical="center" wrapText="1"/>
      <protection locked="0"/>
    </xf>
    <xf numFmtId="49" fontId="43" fillId="2" borderId="11" xfId="0" applyNumberFormat="1" applyFont="1" applyFill="1" applyBorder="1" applyAlignment="1" applyProtection="1">
      <alignment horizontal="center" vertical="center"/>
      <protection locked="0"/>
    </xf>
    <xf numFmtId="0" fontId="18" fillId="3" borderId="1" xfId="0" applyFont="1" applyFill="1" applyBorder="1" applyAlignment="1">
      <alignment horizontal="left" vertical="center" wrapText="1" indent="1"/>
    </xf>
    <xf numFmtId="0" fontId="18" fillId="3" borderId="23" xfId="0" applyFont="1" applyFill="1" applyBorder="1" applyAlignment="1">
      <alignment horizontal="left" vertical="center" wrapText="1" indent="1"/>
    </xf>
    <xf numFmtId="0" fontId="32" fillId="3" borderId="22" xfId="0" applyFont="1" applyFill="1" applyBorder="1" applyAlignment="1">
      <alignment horizontal="center" vertical="center" wrapText="1"/>
    </xf>
    <xf numFmtId="0" fontId="32" fillId="3" borderId="2" xfId="0" applyFont="1" applyFill="1" applyBorder="1" applyAlignment="1">
      <alignment horizontal="center" vertical="center" wrapText="1"/>
    </xf>
    <xf numFmtId="49" fontId="36" fillId="0" borderId="27" xfId="0" applyNumberFormat="1" applyFont="1" applyBorder="1" applyAlignment="1">
      <alignment horizontal="left" vertical="center" wrapText="1" indent="1"/>
    </xf>
    <xf numFmtId="49" fontId="36" fillId="0" borderId="4" xfId="0" applyNumberFormat="1" applyFont="1" applyBorder="1" applyAlignment="1">
      <alignment horizontal="left" vertical="center" wrapText="1" indent="1"/>
    </xf>
    <xf numFmtId="49" fontId="36" fillId="0" borderId="28" xfId="0" applyNumberFormat="1" applyFont="1" applyBorder="1" applyAlignment="1">
      <alignment horizontal="left" vertical="center" wrapText="1" indent="1"/>
    </xf>
    <xf numFmtId="0" fontId="18" fillId="3" borderId="1" xfId="0" applyFont="1" applyFill="1" applyBorder="1" applyAlignment="1">
      <alignment horizontal="center" vertical="center" wrapText="1"/>
    </xf>
    <xf numFmtId="0" fontId="18" fillId="3" borderId="23" xfId="0" applyFont="1" applyFill="1" applyBorder="1" applyAlignment="1">
      <alignment horizontal="center" vertical="center" wrapText="1"/>
    </xf>
    <xf numFmtId="0" fontId="31" fillId="3" borderId="22" xfId="0" applyFont="1" applyFill="1" applyBorder="1" applyAlignment="1">
      <alignment horizontal="center" vertical="center" wrapText="1"/>
    </xf>
    <xf numFmtId="0" fontId="31" fillId="3" borderId="2" xfId="0" applyFont="1" applyFill="1" applyBorder="1" applyAlignment="1">
      <alignment horizontal="center" vertical="center" wrapText="1"/>
    </xf>
    <xf numFmtId="0" fontId="19" fillId="4" borderId="24" xfId="0" applyFont="1" applyFill="1" applyBorder="1" applyAlignment="1">
      <alignment horizontal="center" vertical="center" wrapText="1"/>
    </xf>
    <xf numFmtId="0" fontId="19" fillId="4" borderId="7" xfId="0" applyFont="1" applyFill="1" applyBorder="1" applyAlignment="1">
      <alignment horizontal="center" vertical="center" wrapText="1"/>
    </xf>
    <xf numFmtId="0" fontId="37" fillId="0" borderId="29" xfId="0" applyFont="1" applyBorder="1" applyAlignment="1" applyProtection="1">
      <alignment horizontal="center" vertical="center" wrapText="1"/>
      <protection locked="0"/>
    </xf>
    <xf numFmtId="0" fontId="37" fillId="0" borderId="12" xfId="0" applyFont="1" applyBorder="1" applyAlignment="1" applyProtection="1">
      <alignment horizontal="center" vertical="center" wrapText="1"/>
      <protection locked="0"/>
    </xf>
    <xf numFmtId="0" fontId="19" fillId="4" borderId="25" xfId="0" applyFont="1" applyFill="1" applyBorder="1" applyAlignment="1">
      <alignment horizontal="center" vertical="center" wrapText="1"/>
    </xf>
    <xf numFmtId="1" fontId="37" fillId="0" borderId="10" xfId="0" applyNumberFormat="1" applyFont="1" applyBorder="1" applyAlignment="1" applyProtection="1">
      <alignment horizontal="center" vertical="center" shrinkToFit="1"/>
      <protection locked="0"/>
    </xf>
    <xf numFmtId="1" fontId="37" fillId="0" borderId="11" xfId="0" applyNumberFormat="1" applyFont="1" applyBorder="1" applyAlignment="1" applyProtection="1">
      <alignment horizontal="center" vertical="center" shrinkToFit="1"/>
      <protection locked="0"/>
    </xf>
    <xf numFmtId="1" fontId="37" fillId="0" borderId="30" xfId="0" applyNumberFormat="1" applyFont="1" applyBorder="1" applyAlignment="1" applyProtection="1">
      <alignment horizontal="center" vertical="center" shrinkToFit="1"/>
      <protection locked="0"/>
    </xf>
    <xf numFmtId="0" fontId="24" fillId="3" borderId="34" xfId="0" applyFont="1" applyFill="1" applyBorder="1" applyAlignment="1">
      <alignment horizontal="center" vertical="center" wrapText="1"/>
    </xf>
    <xf numFmtId="0" fontId="24" fillId="3" borderId="5" xfId="0" applyFont="1" applyFill="1" applyBorder="1" applyAlignment="1">
      <alignment horizontal="center" vertical="center" wrapText="1"/>
    </xf>
    <xf numFmtId="0" fontId="19" fillId="4" borderId="10" xfId="0" applyFont="1" applyFill="1" applyBorder="1" applyAlignment="1">
      <alignment horizontal="center" vertical="center" wrapText="1"/>
    </xf>
    <xf numFmtId="0" fontId="19" fillId="4" borderId="11" xfId="0" applyFont="1" applyFill="1" applyBorder="1" applyAlignment="1">
      <alignment horizontal="center" vertical="center" wrapText="1"/>
    </xf>
    <xf numFmtId="0" fontId="19" fillId="4" borderId="12" xfId="0" applyFont="1" applyFill="1" applyBorder="1" applyAlignment="1">
      <alignment horizontal="center" vertical="center" wrapText="1"/>
    </xf>
    <xf numFmtId="1" fontId="37" fillId="0" borderId="8" xfId="0" applyNumberFormat="1" applyFont="1" applyBorder="1" applyAlignment="1" applyProtection="1">
      <alignment horizontal="center" vertical="center" shrinkToFit="1"/>
      <protection locked="0"/>
    </xf>
    <xf numFmtId="1" fontId="37" fillId="0" borderId="9" xfId="0" applyNumberFormat="1" applyFont="1" applyBorder="1" applyAlignment="1" applyProtection="1">
      <alignment horizontal="center" vertical="center" shrinkToFit="1"/>
      <protection locked="0"/>
    </xf>
    <xf numFmtId="1" fontId="37" fillId="0" borderId="14" xfId="0" applyNumberFormat="1" applyFont="1" applyBorder="1" applyAlignment="1" applyProtection="1">
      <alignment horizontal="center" vertical="center" shrinkToFit="1"/>
      <protection locked="0"/>
    </xf>
    <xf numFmtId="1" fontId="37" fillId="0" borderId="7" xfId="0" applyNumberFormat="1" applyFont="1" applyBorder="1" applyAlignment="1" applyProtection="1">
      <alignment horizontal="center" vertical="center" shrinkToFit="1"/>
      <protection locked="0"/>
    </xf>
    <xf numFmtId="0" fontId="19" fillId="4" borderId="31" xfId="0" applyFont="1" applyFill="1" applyBorder="1" applyAlignment="1">
      <alignment horizontal="center" vertical="center" wrapText="1"/>
    </xf>
    <xf numFmtId="0" fontId="19" fillId="4" borderId="13" xfId="0" applyFont="1" applyFill="1" applyBorder="1" applyAlignment="1">
      <alignment horizontal="center" vertical="center" wrapText="1"/>
    </xf>
    <xf numFmtId="0" fontId="19" fillId="4" borderId="32" xfId="0" applyFont="1" applyFill="1" applyBorder="1" applyAlignment="1">
      <alignment horizontal="center" vertical="center" wrapText="1"/>
    </xf>
    <xf numFmtId="1" fontId="37" fillId="0" borderId="24" xfId="0" applyNumberFormat="1" applyFont="1" applyBorder="1" applyAlignment="1" applyProtection="1">
      <alignment horizontal="center" vertical="center" shrinkToFit="1"/>
      <protection locked="0"/>
    </xf>
    <xf numFmtId="14" fontId="16" fillId="0" borderId="8" xfId="2" applyNumberFormat="1" applyFill="1" applyBorder="1" applyAlignment="1" applyProtection="1">
      <alignment horizontal="center" vertical="center" wrapText="1"/>
      <protection locked="0"/>
    </xf>
    <xf numFmtId="14" fontId="37" fillId="0" borderId="26" xfId="0" applyNumberFormat="1" applyFont="1" applyBorder="1" applyAlignment="1" applyProtection="1">
      <alignment horizontal="center" vertical="center" wrapText="1"/>
      <protection locked="0"/>
    </xf>
    <xf numFmtId="0" fontId="22" fillId="4" borderId="7" xfId="0" applyFont="1" applyFill="1" applyBorder="1" applyAlignment="1" applyProtection="1">
      <alignment horizontal="center" vertical="center" wrapText="1"/>
      <protection hidden="1"/>
    </xf>
    <xf numFmtId="0" fontId="22" fillId="4" borderId="25" xfId="0" applyFont="1" applyFill="1" applyBorder="1" applyAlignment="1" applyProtection="1">
      <alignment horizontal="center" vertical="center" wrapText="1"/>
      <protection hidden="1"/>
    </xf>
    <xf numFmtId="1" fontId="33" fillId="4" borderId="20" xfId="0" applyNumberFormat="1" applyFont="1" applyFill="1" applyBorder="1" applyAlignment="1">
      <alignment horizontal="left" vertical="center" wrapText="1" indent="1" shrinkToFit="1"/>
    </xf>
    <xf numFmtId="1" fontId="33" fillId="4" borderId="0" xfId="0" applyNumberFormat="1" applyFont="1" applyFill="1" applyAlignment="1">
      <alignment horizontal="left" vertical="center" wrapText="1" indent="1" shrinkToFit="1"/>
    </xf>
    <xf numFmtId="1" fontId="33" fillId="4" borderId="21" xfId="0" applyNumberFormat="1" applyFont="1" applyFill="1" applyBorder="1" applyAlignment="1">
      <alignment horizontal="left" vertical="center" wrapText="1" indent="1" shrinkToFit="1"/>
    </xf>
    <xf numFmtId="0" fontId="19" fillId="4" borderId="42" xfId="0" applyFont="1" applyFill="1" applyBorder="1" applyAlignment="1">
      <alignment horizontal="center" vertical="center" wrapText="1"/>
    </xf>
    <xf numFmtId="0" fontId="19" fillId="4" borderId="43" xfId="0" applyFont="1" applyFill="1" applyBorder="1" applyAlignment="1">
      <alignment horizontal="center" vertical="center" wrapText="1"/>
    </xf>
    <xf numFmtId="0" fontId="44" fillId="4" borderId="10" xfId="0" applyFont="1" applyFill="1" applyBorder="1" applyAlignment="1" applyProtection="1">
      <alignment horizontal="center" vertical="center" wrapText="1"/>
      <protection hidden="1"/>
    </xf>
    <xf numFmtId="0" fontId="44" fillId="4" borderId="12" xfId="0" applyFont="1" applyFill="1" applyBorder="1" applyAlignment="1" applyProtection="1">
      <alignment horizontal="center" vertical="center" wrapText="1"/>
      <protection hidden="1"/>
    </xf>
    <xf numFmtId="1" fontId="37" fillId="0" borderId="12" xfId="0" applyNumberFormat="1" applyFont="1" applyBorder="1" applyAlignment="1" applyProtection="1">
      <alignment horizontal="center" vertical="center" shrinkToFit="1"/>
      <protection locked="0"/>
    </xf>
    <xf numFmtId="0" fontId="19" fillId="4" borderId="27" xfId="0" applyFont="1" applyFill="1" applyBorder="1" applyAlignment="1">
      <alignment horizontal="center" vertical="center" wrapText="1"/>
    </xf>
    <xf numFmtId="0" fontId="19" fillId="4" borderId="4" xfId="0" applyFont="1" applyFill="1" applyBorder="1" applyAlignment="1">
      <alignment horizontal="center" vertical="center" wrapText="1"/>
    </xf>
    <xf numFmtId="0" fontId="19" fillId="4" borderId="28" xfId="0" applyFont="1" applyFill="1" applyBorder="1" applyAlignment="1">
      <alignment horizontal="center" vertical="center" wrapText="1"/>
    </xf>
    <xf numFmtId="0" fontId="19" fillId="4" borderId="45" xfId="0" applyFont="1" applyFill="1" applyBorder="1" applyAlignment="1">
      <alignment horizontal="center" vertical="center" wrapText="1"/>
    </xf>
    <xf numFmtId="1" fontId="22" fillId="4" borderId="29" xfId="0" applyNumberFormat="1" applyFont="1" applyFill="1" applyBorder="1" applyAlignment="1">
      <alignment horizontal="center" vertical="center" shrinkToFit="1"/>
    </xf>
    <xf numFmtId="1" fontId="22" fillId="4" borderId="12" xfId="0" applyNumberFormat="1" applyFont="1" applyFill="1" applyBorder="1" applyAlignment="1">
      <alignment horizontal="center" vertical="center" shrinkToFit="1"/>
    </xf>
    <xf numFmtId="0" fontId="19" fillId="4" borderId="44" xfId="0" applyFont="1" applyFill="1" applyBorder="1" applyAlignment="1">
      <alignment horizontal="center" vertical="center" wrapText="1"/>
    </xf>
    <xf numFmtId="0" fontId="23" fillId="3" borderId="22" xfId="0" applyFont="1" applyFill="1" applyBorder="1" applyAlignment="1">
      <alignment horizontal="left" vertical="center" wrapText="1" indent="1"/>
    </xf>
    <xf numFmtId="0" fontId="23" fillId="3" borderId="2" xfId="0" applyFont="1" applyFill="1" applyBorder="1" applyAlignment="1">
      <alignment horizontal="left" vertical="center" wrapText="1" indent="1"/>
    </xf>
    <xf numFmtId="0" fontId="23" fillId="3" borderId="3" xfId="0" applyFont="1" applyFill="1" applyBorder="1" applyAlignment="1">
      <alignment horizontal="left" vertical="center" wrapText="1" indent="1"/>
    </xf>
  </cellXfs>
  <cellStyles count="18">
    <cellStyle name="Hipervínculo" xfId="2" builtinId="8"/>
    <cellStyle name="Normal" xfId="0" builtinId="0"/>
    <cellStyle name="Normal 10" xfId="11" xr:uid="{4C815F1F-F5E1-4BC2-B32E-6AF113BB5C3C}"/>
    <cellStyle name="Normal 11" xfId="12" xr:uid="{5679D40E-84D1-45DF-8CCF-D1CBC8E8B814}"/>
    <cellStyle name="Normal 12" xfId="13" xr:uid="{98BC36FC-7FDF-49F9-9F75-CB3A90D18FF5}"/>
    <cellStyle name="Normal 13" xfId="14" xr:uid="{34B0A3AC-8AFC-4689-9257-4584E87CB3A1}"/>
    <cellStyle name="Normal 14" xfId="15" xr:uid="{F2EB4B5C-4152-4854-A668-556278416C4E}"/>
    <cellStyle name="Normal 15" xfId="16" xr:uid="{3F16CEFE-2043-4A1A-8F62-A721121505E9}"/>
    <cellStyle name="Normal 16" xfId="17" xr:uid="{4B953AE2-ABBB-44AF-AA35-657DB2D19E9D}"/>
    <cellStyle name="Normal 2" xfId="1" xr:uid="{4E127A21-6021-41E6-AD6A-605553633594}"/>
    <cellStyle name="Normal 2 2" xfId="8" xr:uid="{3D847108-716B-412B-984F-888CE466F134}"/>
    <cellStyle name="Normal 3" xfId="3" xr:uid="{3552E010-A90A-4773-A83D-27C8514F5400}"/>
    <cellStyle name="Normal 4" xfId="4" xr:uid="{C40C8031-8218-464E-AC0A-81FA0EC03FB9}"/>
    <cellStyle name="Normal 5" xfId="5" xr:uid="{52DB36E9-C5F4-4DDE-BB96-2CBC6BE191F0}"/>
    <cellStyle name="Normal 6" xfId="6" xr:uid="{2B782F3C-0DCE-49CA-9063-10CE659B3F40}"/>
    <cellStyle name="Normal 7" xfId="7" xr:uid="{E58714E2-8046-43FF-87DB-1A0C59365F2A}"/>
    <cellStyle name="Normal 8" xfId="9" xr:uid="{B0A7D6B4-54D1-4242-8B33-BCEA80836973}"/>
    <cellStyle name="Normal 9" xfId="10" xr:uid="{FD476875-5016-4E48-8450-75ABF070A1EE}"/>
  </cellStyles>
  <dxfs count="1">
    <dxf>
      <font>
        <color rgb="FF9C0006"/>
      </font>
      <fill>
        <patternFill>
          <bgColor rgb="FFFFC7CE"/>
        </patternFill>
      </fill>
    </dxf>
  </dxfs>
  <tableStyles count="0" defaultTableStyle="TableStyleMedium9" defaultPivotStyle="PivotStyleLight16"/>
  <colors>
    <mruColors>
      <color rgb="FF1A4488"/>
      <color rgb="FF6B96CF"/>
      <color rgb="FFCB182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5.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externalLink" Target="externalLinks/externalLink4.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styles" Target="styles.xml"/><Relationship Id="rId5" Type="http://schemas.openxmlformats.org/officeDocument/2006/relationships/externalLink" Target="externalLinks/externalLink2.xml"/><Relationship Id="rId10" Type="http://schemas.openxmlformats.org/officeDocument/2006/relationships/theme" Target="theme/theme1.xml"/><Relationship Id="rId4" Type="http://schemas.openxmlformats.org/officeDocument/2006/relationships/externalLink" Target="externalLinks/externalLink1.xml"/><Relationship Id="rId9" Type="http://schemas.openxmlformats.org/officeDocument/2006/relationships/externalLink" Target="externalLinks/externalLink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10</xdr:col>
      <xdr:colOff>1051560</xdr:colOff>
      <xdr:row>2</xdr:row>
      <xdr:rowOff>45720</xdr:rowOff>
    </xdr:from>
    <xdr:to>
      <xdr:col>12</xdr:col>
      <xdr:colOff>367</xdr:colOff>
      <xdr:row>2</xdr:row>
      <xdr:rowOff>401910</xdr:rowOff>
    </xdr:to>
    <xdr:pic>
      <xdr:nvPicPr>
        <xdr:cNvPr id="8" name="Imagen 7">
          <a:extLst>
            <a:ext uri="{FF2B5EF4-FFF2-40B4-BE49-F238E27FC236}">
              <a16:creationId xmlns:a16="http://schemas.microsoft.com/office/drawing/2014/main" id="{BAD02B42-F259-C06E-7F8F-962D861E327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778740" y="152400"/>
          <a:ext cx="1266104" cy="360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Z:\Correcciones\1_TECNOLOG&#205;A\Masivas\CLIENTES%20MASIVAS\INECO\2023\2.%20MARZO%20BLOQUE%20III\2.%20LISTADOS\LISTADO%20DEFINITIVO.xlsx" TargetMode="External"/><Relationship Id="rId1" Type="http://schemas.openxmlformats.org/officeDocument/2006/relationships/externalLinkPath" Target="file:///Z:\Correcciones\1_TECNOLOG&#205;A\Masivas\CLIENTES%20MASIVAS\INECO\2023\2.%20MARZO%20BLOQUE%20III\2.%20LISTADOS\LISTADO%20DEFINITIV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inecospain.sharepoint.com/Users/sara.munoz/Desktop/Seleccion/TRE/SIN%20FORMULA/PROCESOS%20TRE%2002-02-23.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sara.munoz/Documents/seleccion/Junio%202020/18-06-20/informe%20staffing/sin%20formulas/Informe%20procesos%20activos%20Ingenieria%20VF%2022-06-20.xlsx" TargetMode="External"/><Relationship Id="rId1" Type="http://schemas.openxmlformats.org/officeDocument/2006/relationships/externalLinkPath" Target="/Users/sara.munoz/Documents/seleccion/Junio%202020/18-06-20/informe%20staffing/sin%20formulas/Informe%20procesos%20activos%20Ingenieria%20VF%2022-06-2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Grupos\Rec_Humanos\SELECCION%202\TASA%20ESTABILIZACION%202020\People%20Experts\Tanda%202\Reuni&#243;n%2016%20junio%20PE\TRAGSA.%20Registro%20y%20seguimiento%20de%20candidaturas%20tras%20entrevistas%20ULTIMO.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Y:\Datos\Seleccion\PROCESOS%20EN%20CURSO\CLIENTES\GRUPO%20TRAGSA\TASA%20DE%20ESTABILIZACI&#211;N\FASE%20ENTREVISTA\ANALISIS%20PASAN%20A%20ENTREVISTA\LISTADOS%20CALIFICACIONES%20DEFINITIVAS%20TRAGSA%20V0.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peopleexperts-my.sharepoint.com/personal/alp_people-experts_com/Documents/TRAGSA/Excel%20acreditaci&#243;n%20tragsa%20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DMITIDOS"/>
      <sheetName val="TOTAL LISTADO"/>
      <sheetName val="LISTADO "/>
      <sheetName val="LISTADO DEF"/>
      <sheetName val="REQUISITOS"/>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TILLA PROC. ACT."/>
      <sheetName val="SALIDA"/>
      <sheetName val="Hoja1"/>
      <sheetName val="OTROS"/>
      <sheetName val="Tablas"/>
    </sheetNames>
    <sheetDataSet>
      <sheetData sheetId="0"/>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Hoja1"/>
      <sheetName val="Hoja6"/>
      <sheetName val="instrucciones"/>
      <sheetName val="SALIDA"/>
      <sheetName val="PLANTILLA PROC. ACT."/>
      <sheetName val="NACIONAL"/>
      <sheetName val="PLANTILLA OTROS PROC."/>
      <sheetName val="INTERNAC "/>
      <sheetName val="RESUMEN  "/>
      <sheetName val="RESUMEN"/>
      <sheetName val="Hoja4"/>
      <sheetName val="OTROS PROC. D. ICV"/>
      <sheetName val="Informe procesos activos Ingeni"/>
    </sheetNames>
    <sheetDataSet>
      <sheetData sheetId="0"/>
      <sheetData sheetId="1"/>
      <sheetData sheetId="2"/>
      <sheetData sheetId="3"/>
      <sheetData sheetId="4"/>
      <sheetData sheetId="5">
        <row r="1">
          <cell r="W1" t="str">
            <v>FECHA DE ACTUALIZACIÓN: 22 de Junio de 2020</v>
          </cell>
        </row>
      </sheetData>
      <sheetData sheetId="6"/>
      <sheetData sheetId="7">
        <row r="1">
          <cell r="W1" t="str">
            <v>FECHA DE ACTUALIZACIÓN: 22 de Junio de 2020</v>
          </cell>
        </row>
      </sheetData>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Hoja1"/>
      <sheetName val="ADMITIDOS PROVISIONALES"/>
      <sheetName val="EXCLUIDOS PROVISIONALES"/>
      <sheetName val="leyendas TEE"/>
      <sheetName val="ELECCIÓN BLOQUE"/>
    </sheetNames>
    <sheetDataSet>
      <sheetData sheetId="0"/>
      <sheetData sheetId="1"/>
      <sheetData sheetId="2"/>
      <sheetData sheetId="3"/>
      <sheetData sheetId="4"/>
      <sheetData sheetId="5"/>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sheetName val="ANÁLISIS TRAGSA 1º PUBLICACIÓN"/>
      <sheetName val="TRAGSA PRUEBAS PRESENCIALES"/>
      <sheetName val="ANÁLISIS TRAGSA BLOQUES NO PUBL"/>
      <sheetName val="ANÁLISIS BLOQUES TODOS"/>
      <sheetName val="TRAGSA 1º PUBLICADO ENTREVISTA"/>
    </sheetNames>
    <sheetDataSet>
      <sheetData sheetId="0"/>
      <sheetData sheetId="1"/>
      <sheetData sheetId="2"/>
      <sheetData sheetId="3"/>
      <sheetData sheetId="4"/>
      <sheetData sheetId="5"/>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RAGSA 2"/>
      <sheetName val="leyendas TEE"/>
      <sheetName val="TRAGSA 1 (2)"/>
    </sheetNames>
    <sheetDataSet>
      <sheetData sheetId="0"/>
      <sheetData sheetId="1"/>
      <sheetData sheetId="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ED054-16ED-487D-87BE-E2E33CB1629F}">
  <sheetPr>
    <pageSetUpPr fitToPage="1"/>
  </sheetPr>
  <dimension ref="A1:G447"/>
  <sheetViews>
    <sheetView showGridLines="0" zoomScale="55" zoomScaleNormal="55" workbookViewId="0">
      <pane xSplit="1" ySplit="1" topLeftCell="B2" activePane="bottomRight" state="frozen"/>
      <selection pane="topRight" activeCell="D5" sqref="D5"/>
      <selection pane="bottomLeft" activeCell="A8" sqref="A8"/>
      <selection pane="bottomRight" activeCell="A6" sqref="A6"/>
    </sheetView>
  </sheetViews>
  <sheetFormatPr baseColWidth="10" defaultColWidth="13.44140625" defaultRowHeight="21.75" customHeight="1"/>
  <cols>
    <col min="1" max="1" width="22.44140625" style="71" bestFit="1" customWidth="1"/>
    <col min="2" max="2" width="29.44140625" style="71" customWidth="1"/>
    <col min="3" max="3" width="30.6640625" style="71" customWidth="1"/>
    <col min="4" max="4" width="55.21875" style="71" customWidth="1"/>
    <col min="5" max="5" width="30.6640625" style="71" customWidth="1"/>
    <col min="6" max="7" width="70.44140625" style="70" customWidth="1"/>
    <col min="8" max="16384" width="13.44140625" style="70"/>
  </cols>
  <sheetData>
    <row r="1" spans="1:7" ht="64.95" customHeight="1">
      <c r="A1" s="90" t="s">
        <v>1579</v>
      </c>
    </row>
    <row r="2" spans="1:7" s="72" customFormat="1" ht="77.099999999999994" customHeight="1">
      <c r="A2" s="91" t="s">
        <v>98</v>
      </c>
      <c r="B2" s="91" t="s">
        <v>45</v>
      </c>
      <c r="C2" s="91" t="s">
        <v>42</v>
      </c>
      <c r="D2" s="91" t="s">
        <v>43</v>
      </c>
      <c r="E2" s="91" t="s">
        <v>44</v>
      </c>
      <c r="F2" s="92" t="s">
        <v>99</v>
      </c>
      <c r="G2" s="93" t="s">
        <v>46</v>
      </c>
    </row>
    <row r="3" spans="1:7" ht="46.5" customHeight="1">
      <c r="A3" s="94" t="s">
        <v>100</v>
      </c>
      <c r="B3" s="75" t="s">
        <v>102</v>
      </c>
      <c r="C3" s="75" t="s">
        <v>6</v>
      </c>
      <c r="D3" s="75" t="s">
        <v>101</v>
      </c>
      <c r="E3" s="77" t="s">
        <v>8</v>
      </c>
      <c r="F3" s="78" t="s">
        <v>103</v>
      </c>
      <c r="G3" s="78" t="s">
        <v>104</v>
      </c>
    </row>
    <row r="4" spans="1:7" ht="46.5" customHeight="1">
      <c r="A4" s="79" t="s">
        <v>105</v>
      </c>
      <c r="B4" s="75" t="s">
        <v>107</v>
      </c>
      <c r="C4" s="75" t="s">
        <v>3</v>
      </c>
      <c r="D4" s="75" t="s">
        <v>106</v>
      </c>
      <c r="E4" s="77" t="s">
        <v>8</v>
      </c>
      <c r="F4" s="78" t="s">
        <v>108</v>
      </c>
      <c r="G4" s="78" t="s">
        <v>109</v>
      </c>
    </row>
    <row r="5" spans="1:7" ht="46.5" customHeight="1">
      <c r="A5" s="73" t="s">
        <v>110</v>
      </c>
      <c r="B5" s="75" t="s">
        <v>107</v>
      </c>
      <c r="C5" s="75" t="s">
        <v>68</v>
      </c>
      <c r="D5" s="75" t="s">
        <v>111</v>
      </c>
      <c r="E5" s="77" t="s">
        <v>63</v>
      </c>
      <c r="F5" s="78" t="s">
        <v>112</v>
      </c>
      <c r="G5" s="78" t="s">
        <v>113</v>
      </c>
    </row>
    <row r="6" spans="1:7" ht="46.5" customHeight="1">
      <c r="A6" s="73" t="s">
        <v>114</v>
      </c>
      <c r="B6" s="75" t="s">
        <v>107</v>
      </c>
      <c r="C6" s="75" t="s">
        <v>6</v>
      </c>
      <c r="D6" s="75" t="s">
        <v>115</v>
      </c>
      <c r="E6" s="77" t="s">
        <v>8</v>
      </c>
      <c r="F6" s="78" t="s">
        <v>116</v>
      </c>
      <c r="G6" s="78" t="s">
        <v>117</v>
      </c>
    </row>
    <row r="7" spans="1:7" ht="46.5" customHeight="1">
      <c r="A7" s="73" t="s">
        <v>118</v>
      </c>
      <c r="B7" s="75" t="s">
        <v>64</v>
      </c>
      <c r="C7" s="75" t="s">
        <v>4</v>
      </c>
      <c r="D7" s="75" t="s">
        <v>119</v>
      </c>
      <c r="E7" s="77" t="s">
        <v>8</v>
      </c>
      <c r="F7" s="78" t="s">
        <v>120</v>
      </c>
      <c r="G7" s="78" t="s">
        <v>121</v>
      </c>
    </row>
    <row r="8" spans="1:7" ht="46.5" customHeight="1">
      <c r="A8" s="73" t="s">
        <v>122</v>
      </c>
      <c r="B8" s="75" t="s">
        <v>64</v>
      </c>
      <c r="C8" s="75" t="s">
        <v>5</v>
      </c>
      <c r="D8" s="75" t="s">
        <v>123</v>
      </c>
      <c r="E8" s="77" t="s">
        <v>8</v>
      </c>
      <c r="F8" s="78" t="s">
        <v>124</v>
      </c>
      <c r="G8" s="78" t="s">
        <v>125</v>
      </c>
    </row>
    <row r="9" spans="1:7" ht="46.5" customHeight="1">
      <c r="A9" s="73" t="s">
        <v>126</v>
      </c>
      <c r="B9" s="75" t="s">
        <v>64</v>
      </c>
      <c r="C9" s="75" t="s">
        <v>5</v>
      </c>
      <c r="D9" s="75" t="s">
        <v>127</v>
      </c>
      <c r="E9" s="77" t="s">
        <v>8</v>
      </c>
      <c r="F9" s="78" t="s">
        <v>128</v>
      </c>
      <c r="G9" s="78" t="s">
        <v>129</v>
      </c>
    </row>
    <row r="10" spans="1:7" ht="46.5" customHeight="1">
      <c r="A10" s="73" t="s">
        <v>130</v>
      </c>
      <c r="B10" s="75" t="s">
        <v>64</v>
      </c>
      <c r="C10" s="75" t="s">
        <v>3</v>
      </c>
      <c r="D10" s="81" t="s">
        <v>131</v>
      </c>
      <c r="E10" s="77" t="s">
        <v>8</v>
      </c>
      <c r="F10" s="78" t="s">
        <v>132</v>
      </c>
      <c r="G10" s="78" t="s">
        <v>133</v>
      </c>
    </row>
    <row r="11" spans="1:7" ht="46.5" customHeight="1">
      <c r="A11" s="73" t="s">
        <v>134</v>
      </c>
      <c r="B11" s="75" t="s">
        <v>64</v>
      </c>
      <c r="C11" s="75" t="s">
        <v>5</v>
      </c>
      <c r="D11" s="81" t="s">
        <v>135</v>
      </c>
      <c r="E11" s="77" t="s">
        <v>8</v>
      </c>
      <c r="F11" s="78" t="s">
        <v>136</v>
      </c>
      <c r="G11" s="78" t="s">
        <v>137</v>
      </c>
    </row>
    <row r="12" spans="1:7" ht="46.5" customHeight="1">
      <c r="A12" s="73" t="s">
        <v>138</v>
      </c>
      <c r="B12" s="75" t="s">
        <v>64</v>
      </c>
      <c r="C12" s="75" t="s">
        <v>4</v>
      </c>
      <c r="D12" s="81" t="s">
        <v>139</v>
      </c>
      <c r="E12" s="77" t="s">
        <v>8</v>
      </c>
      <c r="F12" s="78" t="s">
        <v>140</v>
      </c>
      <c r="G12" s="78" t="s">
        <v>141</v>
      </c>
    </row>
    <row r="13" spans="1:7" ht="46.5" customHeight="1">
      <c r="A13" s="73" t="s">
        <v>142</v>
      </c>
      <c r="B13" s="75" t="s">
        <v>64</v>
      </c>
      <c r="C13" s="75" t="s">
        <v>5</v>
      </c>
      <c r="D13" s="75" t="s">
        <v>143</v>
      </c>
      <c r="E13" s="77" t="s">
        <v>8</v>
      </c>
      <c r="F13" s="78" t="s">
        <v>144</v>
      </c>
      <c r="G13" s="78" t="s">
        <v>145</v>
      </c>
    </row>
    <row r="14" spans="1:7" ht="46.5" customHeight="1">
      <c r="A14" s="73" t="s">
        <v>146</v>
      </c>
      <c r="B14" s="75" t="s">
        <v>102</v>
      </c>
      <c r="C14" s="75" t="s">
        <v>6</v>
      </c>
      <c r="D14" s="75" t="s">
        <v>147</v>
      </c>
      <c r="E14" s="77" t="s">
        <v>8</v>
      </c>
      <c r="F14" s="78" t="s">
        <v>148</v>
      </c>
      <c r="G14" s="78" t="s">
        <v>149</v>
      </c>
    </row>
    <row r="15" spans="1:7" ht="46.5" customHeight="1">
      <c r="A15" s="73" t="s">
        <v>150</v>
      </c>
      <c r="B15" s="76" t="s">
        <v>152</v>
      </c>
      <c r="C15" s="75" t="s">
        <v>3</v>
      </c>
      <c r="D15" s="75" t="s">
        <v>151</v>
      </c>
      <c r="E15" s="77" t="s">
        <v>8</v>
      </c>
      <c r="F15" s="78" t="s">
        <v>153</v>
      </c>
      <c r="G15" s="78" t="s">
        <v>154</v>
      </c>
    </row>
    <row r="16" spans="1:7" ht="46.5" customHeight="1">
      <c r="A16" s="73" t="s">
        <v>155</v>
      </c>
      <c r="B16" s="76" t="s">
        <v>152</v>
      </c>
      <c r="C16" s="75" t="s">
        <v>4</v>
      </c>
      <c r="D16" s="75" t="s">
        <v>156</v>
      </c>
      <c r="E16" s="77" t="s">
        <v>8</v>
      </c>
      <c r="F16" s="78" t="s">
        <v>157</v>
      </c>
      <c r="G16" s="78" t="s">
        <v>158</v>
      </c>
    </row>
    <row r="17" spans="1:7" ht="46.5" customHeight="1">
      <c r="A17" s="73" t="s">
        <v>159</v>
      </c>
      <c r="B17" s="76" t="s">
        <v>152</v>
      </c>
      <c r="C17" s="75" t="s">
        <v>48</v>
      </c>
      <c r="D17" s="75" t="s">
        <v>160</v>
      </c>
      <c r="E17" s="77" t="s">
        <v>161</v>
      </c>
      <c r="F17" s="78" t="s">
        <v>162</v>
      </c>
      <c r="G17" s="78" t="s">
        <v>163</v>
      </c>
    </row>
    <row r="18" spans="1:7" ht="46.5" customHeight="1">
      <c r="A18" s="73" t="s">
        <v>164</v>
      </c>
      <c r="B18" s="76" t="s">
        <v>152</v>
      </c>
      <c r="C18" s="75" t="s">
        <v>4</v>
      </c>
      <c r="D18" s="75" t="s">
        <v>165</v>
      </c>
      <c r="E18" s="77" t="s">
        <v>8</v>
      </c>
      <c r="F18" s="78" t="s">
        <v>166</v>
      </c>
      <c r="G18" s="78" t="s">
        <v>167</v>
      </c>
    </row>
    <row r="19" spans="1:7" ht="46.5" customHeight="1">
      <c r="A19" s="73" t="s">
        <v>168</v>
      </c>
      <c r="B19" s="76" t="s">
        <v>152</v>
      </c>
      <c r="C19" s="75" t="s">
        <v>3</v>
      </c>
      <c r="D19" s="75" t="s">
        <v>169</v>
      </c>
      <c r="E19" s="77" t="s">
        <v>8</v>
      </c>
      <c r="F19" s="78" t="s">
        <v>166</v>
      </c>
      <c r="G19" s="78" t="s">
        <v>170</v>
      </c>
    </row>
    <row r="20" spans="1:7" ht="46.5" customHeight="1">
      <c r="A20" s="73" t="s">
        <v>171</v>
      </c>
      <c r="B20" s="76" t="s">
        <v>152</v>
      </c>
      <c r="C20" s="75" t="s">
        <v>6</v>
      </c>
      <c r="D20" s="75" t="s">
        <v>172</v>
      </c>
      <c r="E20" s="77" t="s">
        <v>8</v>
      </c>
      <c r="F20" s="78" t="s">
        <v>173</v>
      </c>
      <c r="G20" s="78" t="s">
        <v>174</v>
      </c>
    </row>
    <row r="21" spans="1:7" ht="46.5" customHeight="1">
      <c r="A21" s="73" t="s">
        <v>175</v>
      </c>
      <c r="B21" s="76" t="s">
        <v>152</v>
      </c>
      <c r="C21" s="75" t="s">
        <v>6</v>
      </c>
      <c r="D21" s="75" t="s">
        <v>176</v>
      </c>
      <c r="E21" s="77" t="s">
        <v>8</v>
      </c>
      <c r="F21" s="78" t="s">
        <v>177</v>
      </c>
      <c r="G21" s="78" t="s">
        <v>178</v>
      </c>
    </row>
    <row r="22" spans="1:7" ht="46.5" customHeight="1">
      <c r="A22" s="73" t="s">
        <v>179</v>
      </c>
      <c r="B22" s="76" t="s">
        <v>152</v>
      </c>
      <c r="C22" s="75" t="s">
        <v>76</v>
      </c>
      <c r="D22" s="75" t="s">
        <v>180</v>
      </c>
      <c r="E22" s="77" t="s">
        <v>8</v>
      </c>
      <c r="F22" s="78" t="s">
        <v>181</v>
      </c>
      <c r="G22" s="78" t="s">
        <v>182</v>
      </c>
    </row>
    <row r="23" spans="1:7" ht="46.5" customHeight="1">
      <c r="A23" s="73" t="s">
        <v>183</v>
      </c>
      <c r="B23" s="75" t="s">
        <v>185</v>
      </c>
      <c r="C23" s="75" t="s">
        <v>3</v>
      </c>
      <c r="D23" s="75" t="s">
        <v>184</v>
      </c>
      <c r="E23" s="77" t="s">
        <v>8</v>
      </c>
      <c r="F23" s="78" t="s">
        <v>186</v>
      </c>
      <c r="G23" s="78" t="s">
        <v>187</v>
      </c>
    </row>
    <row r="24" spans="1:7" ht="46.5" customHeight="1">
      <c r="A24" s="73" t="s">
        <v>188</v>
      </c>
      <c r="B24" s="75" t="s">
        <v>185</v>
      </c>
      <c r="C24" s="75" t="s">
        <v>3</v>
      </c>
      <c r="D24" s="75" t="s">
        <v>189</v>
      </c>
      <c r="E24" s="77" t="s">
        <v>8</v>
      </c>
      <c r="F24" s="78" t="s">
        <v>190</v>
      </c>
      <c r="G24" s="78" t="s">
        <v>191</v>
      </c>
    </row>
    <row r="25" spans="1:7" ht="46.5" customHeight="1">
      <c r="A25" s="73" t="s">
        <v>192</v>
      </c>
      <c r="B25" s="75" t="s">
        <v>185</v>
      </c>
      <c r="C25" s="75" t="s">
        <v>3</v>
      </c>
      <c r="D25" s="75" t="s">
        <v>193</v>
      </c>
      <c r="E25" s="77" t="s">
        <v>8</v>
      </c>
      <c r="F25" s="78" t="s">
        <v>194</v>
      </c>
      <c r="G25" s="78" t="s">
        <v>195</v>
      </c>
    </row>
    <row r="26" spans="1:7" ht="46.5" customHeight="1">
      <c r="A26" s="73" t="s">
        <v>197</v>
      </c>
      <c r="B26" s="75" t="s">
        <v>185</v>
      </c>
      <c r="C26" s="75" t="s">
        <v>3</v>
      </c>
      <c r="D26" s="75" t="s">
        <v>198</v>
      </c>
      <c r="E26" s="77" t="s">
        <v>8</v>
      </c>
      <c r="F26" s="78" t="s">
        <v>199</v>
      </c>
      <c r="G26" s="78" t="s">
        <v>200</v>
      </c>
    </row>
    <row r="27" spans="1:7" ht="46.5" customHeight="1">
      <c r="A27" s="73" t="s">
        <v>201</v>
      </c>
      <c r="B27" s="75" t="s">
        <v>185</v>
      </c>
      <c r="C27" s="75" t="s">
        <v>4</v>
      </c>
      <c r="D27" s="75" t="s">
        <v>202</v>
      </c>
      <c r="E27" s="77" t="s">
        <v>8</v>
      </c>
      <c r="F27" s="78" t="s">
        <v>203</v>
      </c>
      <c r="G27" s="78" t="s">
        <v>204</v>
      </c>
    </row>
    <row r="28" spans="1:7" ht="46.5" customHeight="1">
      <c r="A28" s="73" t="s">
        <v>205</v>
      </c>
      <c r="B28" s="75" t="s">
        <v>185</v>
      </c>
      <c r="C28" s="75" t="s">
        <v>4</v>
      </c>
      <c r="D28" s="75" t="s">
        <v>206</v>
      </c>
      <c r="E28" s="77" t="s">
        <v>8</v>
      </c>
      <c r="F28" s="78" t="s">
        <v>207</v>
      </c>
      <c r="G28" s="78" t="s">
        <v>208</v>
      </c>
    </row>
    <row r="29" spans="1:7" ht="46.5" customHeight="1">
      <c r="A29" s="73" t="s">
        <v>209</v>
      </c>
      <c r="B29" s="75" t="s">
        <v>185</v>
      </c>
      <c r="C29" s="75" t="s">
        <v>4</v>
      </c>
      <c r="D29" s="75" t="s">
        <v>210</v>
      </c>
      <c r="E29" s="77" t="s">
        <v>8</v>
      </c>
      <c r="F29" s="78" t="s">
        <v>211</v>
      </c>
      <c r="G29" s="78" t="s">
        <v>212</v>
      </c>
    </row>
    <row r="30" spans="1:7" ht="46.5" customHeight="1">
      <c r="A30" s="73" t="s">
        <v>213</v>
      </c>
      <c r="B30" s="75" t="s">
        <v>185</v>
      </c>
      <c r="C30" s="75" t="s">
        <v>4</v>
      </c>
      <c r="D30" s="75" t="s">
        <v>214</v>
      </c>
      <c r="E30" s="77" t="s">
        <v>8</v>
      </c>
      <c r="F30" s="78" t="s">
        <v>215</v>
      </c>
      <c r="G30" s="78" t="s">
        <v>216</v>
      </c>
    </row>
    <row r="31" spans="1:7" ht="46.5" customHeight="1">
      <c r="A31" s="73" t="s">
        <v>217</v>
      </c>
      <c r="B31" s="75" t="s">
        <v>185</v>
      </c>
      <c r="C31" s="75" t="s">
        <v>4</v>
      </c>
      <c r="D31" s="75" t="s">
        <v>218</v>
      </c>
      <c r="E31" s="77" t="s">
        <v>8</v>
      </c>
      <c r="F31" s="78" t="s">
        <v>219</v>
      </c>
      <c r="G31" s="78" t="s">
        <v>220</v>
      </c>
    </row>
    <row r="32" spans="1:7" ht="46.5" customHeight="1">
      <c r="A32" s="73" t="s">
        <v>221</v>
      </c>
      <c r="B32" s="75" t="s">
        <v>185</v>
      </c>
      <c r="C32" s="75" t="s">
        <v>4</v>
      </c>
      <c r="D32" s="75" t="s">
        <v>222</v>
      </c>
      <c r="E32" s="77" t="s">
        <v>8</v>
      </c>
      <c r="F32" s="78" t="s">
        <v>223</v>
      </c>
      <c r="G32" s="78" t="s">
        <v>224</v>
      </c>
    </row>
    <row r="33" spans="1:7" ht="46.5" customHeight="1">
      <c r="A33" s="73" t="s">
        <v>225</v>
      </c>
      <c r="B33" s="75" t="s">
        <v>185</v>
      </c>
      <c r="C33" s="75" t="s">
        <v>4</v>
      </c>
      <c r="D33" s="75" t="s">
        <v>226</v>
      </c>
      <c r="E33" s="77" t="s">
        <v>8</v>
      </c>
      <c r="F33" s="78" t="s">
        <v>223</v>
      </c>
      <c r="G33" s="78" t="s">
        <v>227</v>
      </c>
    </row>
    <row r="34" spans="1:7" ht="46.5" customHeight="1">
      <c r="A34" s="73" t="s">
        <v>228</v>
      </c>
      <c r="B34" s="75" t="s">
        <v>185</v>
      </c>
      <c r="C34" s="75" t="s">
        <v>4</v>
      </c>
      <c r="D34" s="75" t="s">
        <v>229</v>
      </c>
      <c r="E34" s="77" t="s">
        <v>8</v>
      </c>
      <c r="F34" s="78" t="s">
        <v>230</v>
      </c>
      <c r="G34" s="78" t="s">
        <v>231</v>
      </c>
    </row>
    <row r="35" spans="1:7" ht="46.5" customHeight="1">
      <c r="A35" s="73" t="s">
        <v>232</v>
      </c>
      <c r="B35" s="75" t="s">
        <v>185</v>
      </c>
      <c r="C35" s="75" t="s">
        <v>5</v>
      </c>
      <c r="D35" s="75" t="s">
        <v>233</v>
      </c>
      <c r="E35" s="77" t="s">
        <v>8</v>
      </c>
      <c r="F35" s="78" t="s">
        <v>199</v>
      </c>
      <c r="G35" s="78" t="s">
        <v>234</v>
      </c>
    </row>
    <row r="36" spans="1:7" ht="46.5" customHeight="1">
      <c r="A36" s="73" t="s">
        <v>235</v>
      </c>
      <c r="B36" s="75" t="s">
        <v>185</v>
      </c>
      <c r="C36" s="75" t="s">
        <v>5</v>
      </c>
      <c r="D36" s="75" t="s">
        <v>236</v>
      </c>
      <c r="E36" s="77" t="s">
        <v>8</v>
      </c>
      <c r="F36" s="78" t="s">
        <v>237</v>
      </c>
      <c r="G36" s="78" t="s">
        <v>238</v>
      </c>
    </row>
    <row r="37" spans="1:7" ht="46.5" customHeight="1">
      <c r="A37" s="73" t="s">
        <v>239</v>
      </c>
      <c r="B37" s="75" t="s">
        <v>185</v>
      </c>
      <c r="C37" s="75" t="s">
        <v>5</v>
      </c>
      <c r="D37" s="75" t="s">
        <v>240</v>
      </c>
      <c r="E37" s="77" t="s">
        <v>8</v>
      </c>
      <c r="F37" s="78" t="s">
        <v>196</v>
      </c>
      <c r="G37" s="78" t="s">
        <v>241</v>
      </c>
    </row>
    <row r="38" spans="1:7" ht="46.5" customHeight="1">
      <c r="A38" s="73" t="s">
        <v>242</v>
      </c>
      <c r="B38" s="75" t="s">
        <v>185</v>
      </c>
      <c r="C38" s="75" t="s">
        <v>5</v>
      </c>
      <c r="D38" s="75" t="s">
        <v>243</v>
      </c>
      <c r="E38" s="77" t="s">
        <v>8</v>
      </c>
      <c r="F38" s="78" t="s">
        <v>244</v>
      </c>
      <c r="G38" s="78" t="s">
        <v>245</v>
      </c>
    </row>
    <row r="39" spans="1:7" ht="46.5" customHeight="1">
      <c r="A39" s="73" t="s">
        <v>246</v>
      </c>
      <c r="B39" s="75" t="s">
        <v>185</v>
      </c>
      <c r="C39" s="75" t="s">
        <v>5</v>
      </c>
      <c r="D39" s="75" t="s">
        <v>247</v>
      </c>
      <c r="E39" s="77" t="s">
        <v>8</v>
      </c>
      <c r="F39" s="78" t="s">
        <v>248</v>
      </c>
      <c r="G39" s="78" t="s">
        <v>249</v>
      </c>
    </row>
    <row r="40" spans="1:7" ht="46.5" customHeight="1">
      <c r="A40" s="73" t="s">
        <v>250</v>
      </c>
      <c r="B40" s="75" t="s">
        <v>185</v>
      </c>
      <c r="C40" s="75" t="s">
        <v>5</v>
      </c>
      <c r="D40" s="75" t="s">
        <v>251</v>
      </c>
      <c r="E40" s="77" t="s">
        <v>8</v>
      </c>
      <c r="F40" s="78" t="s">
        <v>252</v>
      </c>
      <c r="G40" s="78" t="s">
        <v>253</v>
      </c>
    </row>
    <row r="41" spans="1:7" ht="46.5" customHeight="1">
      <c r="A41" s="73" t="s">
        <v>254</v>
      </c>
      <c r="B41" s="75" t="s">
        <v>185</v>
      </c>
      <c r="C41" s="75" t="s">
        <v>5</v>
      </c>
      <c r="D41" s="75" t="s">
        <v>255</v>
      </c>
      <c r="E41" s="77" t="s">
        <v>8</v>
      </c>
      <c r="F41" s="78" t="s">
        <v>256</v>
      </c>
      <c r="G41" s="78" t="s">
        <v>257</v>
      </c>
    </row>
    <row r="42" spans="1:7" ht="46.5" customHeight="1">
      <c r="A42" s="73" t="s">
        <v>258</v>
      </c>
      <c r="B42" s="75" t="s">
        <v>185</v>
      </c>
      <c r="C42" s="75" t="s">
        <v>5</v>
      </c>
      <c r="D42" s="75" t="s">
        <v>226</v>
      </c>
      <c r="E42" s="77" t="s">
        <v>8</v>
      </c>
      <c r="F42" s="78" t="s">
        <v>259</v>
      </c>
      <c r="G42" s="78" t="s">
        <v>260</v>
      </c>
    </row>
    <row r="43" spans="1:7" ht="46.5" customHeight="1">
      <c r="A43" s="73" t="s">
        <v>261</v>
      </c>
      <c r="B43" s="75" t="s">
        <v>185</v>
      </c>
      <c r="C43" s="75" t="s">
        <v>6</v>
      </c>
      <c r="D43" s="75" t="s">
        <v>262</v>
      </c>
      <c r="E43" s="77" t="s">
        <v>8</v>
      </c>
      <c r="F43" s="78" t="s">
        <v>263</v>
      </c>
      <c r="G43" s="78" t="s">
        <v>264</v>
      </c>
    </row>
    <row r="44" spans="1:7" ht="46.5" customHeight="1">
      <c r="A44" s="73" t="s">
        <v>266</v>
      </c>
      <c r="B44" s="75" t="s">
        <v>185</v>
      </c>
      <c r="C44" s="75" t="s">
        <v>4</v>
      </c>
      <c r="D44" s="75" t="s">
        <v>267</v>
      </c>
      <c r="E44" s="77" t="s">
        <v>8</v>
      </c>
      <c r="F44" s="78" t="s">
        <v>268</v>
      </c>
      <c r="G44" s="78" t="s">
        <v>269</v>
      </c>
    </row>
    <row r="45" spans="1:7" ht="46.5" customHeight="1">
      <c r="A45" s="73" t="s">
        <v>270</v>
      </c>
      <c r="B45" s="75" t="s">
        <v>185</v>
      </c>
      <c r="C45" s="75" t="s">
        <v>48</v>
      </c>
      <c r="D45" s="75" t="s">
        <v>271</v>
      </c>
      <c r="E45" s="77" t="s">
        <v>8</v>
      </c>
      <c r="F45" s="78" t="s">
        <v>162</v>
      </c>
      <c r="G45" s="78" t="s">
        <v>272</v>
      </c>
    </row>
    <row r="46" spans="1:7" ht="46.5" customHeight="1">
      <c r="A46" s="73" t="s">
        <v>273</v>
      </c>
      <c r="B46" s="75" t="s">
        <v>185</v>
      </c>
      <c r="C46" s="75" t="s">
        <v>5</v>
      </c>
      <c r="D46" s="75" t="s">
        <v>274</v>
      </c>
      <c r="E46" s="77" t="s">
        <v>8</v>
      </c>
      <c r="F46" s="78" t="s">
        <v>275</v>
      </c>
      <c r="G46" s="78" t="s">
        <v>276</v>
      </c>
    </row>
    <row r="47" spans="1:7" ht="46.5" customHeight="1">
      <c r="A47" s="73" t="s">
        <v>277</v>
      </c>
      <c r="B47" s="75" t="s">
        <v>185</v>
      </c>
      <c r="C47" s="75" t="s">
        <v>6</v>
      </c>
      <c r="D47" s="75" t="s">
        <v>278</v>
      </c>
      <c r="E47" s="77" t="s">
        <v>8</v>
      </c>
      <c r="F47" s="78" t="s">
        <v>279</v>
      </c>
      <c r="G47" s="78" t="s">
        <v>280</v>
      </c>
    </row>
    <row r="48" spans="1:7" ht="46.5" customHeight="1">
      <c r="A48" s="79" t="s">
        <v>281</v>
      </c>
      <c r="B48" s="75" t="s">
        <v>185</v>
      </c>
      <c r="C48" s="75" t="s">
        <v>4</v>
      </c>
      <c r="D48" s="75" t="s">
        <v>282</v>
      </c>
      <c r="E48" s="77" t="s">
        <v>8</v>
      </c>
      <c r="F48" s="78" t="s">
        <v>259</v>
      </c>
      <c r="G48" s="78" t="s">
        <v>283</v>
      </c>
    </row>
    <row r="49" spans="1:7" ht="46.5" customHeight="1">
      <c r="A49" s="73" t="s">
        <v>284</v>
      </c>
      <c r="B49" s="75" t="s">
        <v>64</v>
      </c>
      <c r="C49" s="75" t="s">
        <v>87</v>
      </c>
      <c r="D49" s="75" t="s">
        <v>285</v>
      </c>
      <c r="E49" s="77" t="s">
        <v>47</v>
      </c>
      <c r="F49" s="78" t="s">
        <v>286</v>
      </c>
      <c r="G49" s="78" t="s">
        <v>287</v>
      </c>
    </row>
    <row r="50" spans="1:7" ht="46.5" customHeight="1">
      <c r="A50" s="73" t="s">
        <v>288</v>
      </c>
      <c r="B50" s="75" t="s">
        <v>64</v>
      </c>
      <c r="C50" s="75" t="s">
        <v>5</v>
      </c>
      <c r="D50" s="81" t="s">
        <v>135</v>
      </c>
      <c r="E50" s="77" t="s">
        <v>8</v>
      </c>
      <c r="F50" s="78" t="s">
        <v>136</v>
      </c>
      <c r="G50" s="78" t="s">
        <v>137</v>
      </c>
    </row>
    <row r="51" spans="1:7" ht="46.5" customHeight="1">
      <c r="A51" s="73" t="s">
        <v>289</v>
      </c>
      <c r="B51" s="75" t="s">
        <v>64</v>
      </c>
      <c r="C51" s="82" t="s">
        <v>4</v>
      </c>
      <c r="D51" s="75" t="s">
        <v>290</v>
      </c>
      <c r="E51" s="83" t="s">
        <v>8</v>
      </c>
      <c r="F51" s="78" t="s">
        <v>108</v>
      </c>
      <c r="G51" s="78" t="s">
        <v>291</v>
      </c>
    </row>
    <row r="52" spans="1:7" ht="46.5" customHeight="1">
      <c r="A52" s="73" t="s">
        <v>292</v>
      </c>
      <c r="B52" s="75" t="s">
        <v>64</v>
      </c>
      <c r="C52" s="82" t="s">
        <v>5</v>
      </c>
      <c r="D52" s="75" t="s">
        <v>293</v>
      </c>
      <c r="E52" s="83" t="s">
        <v>8</v>
      </c>
      <c r="F52" s="78" t="s">
        <v>108</v>
      </c>
      <c r="G52" s="78" t="s">
        <v>145</v>
      </c>
    </row>
    <row r="53" spans="1:7" ht="46.5" customHeight="1">
      <c r="A53" s="73" t="s">
        <v>294</v>
      </c>
      <c r="B53" s="75" t="s">
        <v>152</v>
      </c>
      <c r="C53" s="82" t="s">
        <v>5</v>
      </c>
      <c r="D53" s="75" t="s">
        <v>295</v>
      </c>
      <c r="E53" s="83" t="s">
        <v>8</v>
      </c>
      <c r="F53" s="78" t="s">
        <v>296</v>
      </c>
      <c r="G53" s="78" t="s">
        <v>297</v>
      </c>
    </row>
    <row r="54" spans="1:7" ht="46.5" customHeight="1">
      <c r="A54" s="73" t="s">
        <v>298</v>
      </c>
      <c r="B54" s="75" t="s">
        <v>107</v>
      </c>
      <c r="C54" s="82" t="s">
        <v>5</v>
      </c>
      <c r="D54" s="75" t="s">
        <v>299</v>
      </c>
      <c r="E54" s="83" t="s">
        <v>8</v>
      </c>
      <c r="F54" s="78" t="s">
        <v>300</v>
      </c>
      <c r="G54" s="78" t="s">
        <v>301</v>
      </c>
    </row>
    <row r="55" spans="1:7" ht="46.5" customHeight="1">
      <c r="A55" s="73" t="s">
        <v>302</v>
      </c>
      <c r="B55" s="75" t="s">
        <v>152</v>
      </c>
      <c r="C55" s="82" t="s">
        <v>6</v>
      </c>
      <c r="D55" s="75" t="s">
        <v>303</v>
      </c>
      <c r="E55" s="83" t="s">
        <v>8</v>
      </c>
      <c r="F55" s="78" t="s">
        <v>304</v>
      </c>
      <c r="G55" s="78" t="s">
        <v>305</v>
      </c>
    </row>
    <row r="56" spans="1:7" ht="46.5" customHeight="1">
      <c r="A56" s="73" t="s">
        <v>306</v>
      </c>
      <c r="B56" s="75" t="s">
        <v>107</v>
      </c>
      <c r="C56" s="82" t="s">
        <v>68</v>
      </c>
      <c r="D56" s="75" t="s">
        <v>307</v>
      </c>
      <c r="E56" s="83" t="s">
        <v>8</v>
      </c>
      <c r="F56" s="78" t="s">
        <v>308</v>
      </c>
      <c r="G56" s="78" t="s">
        <v>309</v>
      </c>
    </row>
    <row r="57" spans="1:7" ht="46.5" customHeight="1">
      <c r="A57" s="73" t="s">
        <v>310</v>
      </c>
      <c r="B57" s="75" t="s">
        <v>107</v>
      </c>
      <c r="C57" s="82" t="s">
        <v>5</v>
      </c>
      <c r="D57" s="75" t="s">
        <v>311</v>
      </c>
      <c r="E57" s="83" t="s">
        <v>8</v>
      </c>
      <c r="F57" s="78" t="s">
        <v>108</v>
      </c>
      <c r="G57" s="78" t="s">
        <v>312</v>
      </c>
    </row>
    <row r="58" spans="1:7" ht="46.5" customHeight="1">
      <c r="A58" s="73" t="s">
        <v>313</v>
      </c>
      <c r="B58" s="75" t="s">
        <v>102</v>
      </c>
      <c r="C58" s="82" t="s">
        <v>6</v>
      </c>
      <c r="D58" s="75" t="s">
        <v>314</v>
      </c>
      <c r="E58" s="83" t="s">
        <v>8</v>
      </c>
      <c r="F58" s="78" t="s">
        <v>315</v>
      </c>
      <c r="G58" s="78" t="s">
        <v>316</v>
      </c>
    </row>
    <row r="59" spans="1:7" ht="46.5" customHeight="1">
      <c r="A59" s="73" t="s">
        <v>317</v>
      </c>
      <c r="B59" s="75" t="s">
        <v>64</v>
      </c>
      <c r="C59" s="82" t="s">
        <v>5</v>
      </c>
      <c r="D59" s="75" t="s">
        <v>318</v>
      </c>
      <c r="E59" s="83" t="s">
        <v>8</v>
      </c>
      <c r="F59" s="78" t="s">
        <v>319</v>
      </c>
      <c r="G59" s="78" t="s">
        <v>320</v>
      </c>
    </row>
    <row r="60" spans="1:7" ht="46.5" customHeight="1">
      <c r="A60" s="73" t="s">
        <v>321</v>
      </c>
      <c r="B60" s="75" t="s">
        <v>41</v>
      </c>
      <c r="C60" s="75" t="s">
        <v>3</v>
      </c>
      <c r="D60" s="75" t="s">
        <v>322</v>
      </c>
      <c r="E60" s="77" t="s">
        <v>8</v>
      </c>
      <c r="F60" s="78" t="s">
        <v>323</v>
      </c>
      <c r="G60" s="78" t="s">
        <v>324</v>
      </c>
    </row>
    <row r="61" spans="1:7" ht="46.5" customHeight="1">
      <c r="A61" s="73" t="s">
        <v>325</v>
      </c>
      <c r="B61" s="75" t="s">
        <v>41</v>
      </c>
      <c r="C61" s="75" t="s">
        <v>49</v>
      </c>
      <c r="D61" s="75" t="s">
        <v>326</v>
      </c>
      <c r="E61" s="77" t="s">
        <v>8</v>
      </c>
      <c r="F61" s="78" t="s">
        <v>327</v>
      </c>
      <c r="G61" s="78" t="s">
        <v>328</v>
      </c>
    </row>
    <row r="62" spans="1:7" ht="46.5" customHeight="1">
      <c r="A62" s="73" t="s">
        <v>329</v>
      </c>
      <c r="B62" s="75" t="s">
        <v>41</v>
      </c>
      <c r="C62" s="75" t="s">
        <v>5</v>
      </c>
      <c r="D62" s="75" t="s">
        <v>330</v>
      </c>
      <c r="E62" s="77" t="s">
        <v>71</v>
      </c>
      <c r="F62" s="78" t="s">
        <v>331</v>
      </c>
      <c r="G62" s="78" t="s">
        <v>332</v>
      </c>
    </row>
    <row r="63" spans="1:7" ht="46.5" customHeight="1">
      <c r="A63" s="73" t="s">
        <v>333</v>
      </c>
      <c r="B63" s="75" t="s">
        <v>41</v>
      </c>
      <c r="C63" s="75" t="s">
        <v>4</v>
      </c>
      <c r="D63" s="75" t="s">
        <v>334</v>
      </c>
      <c r="E63" s="77" t="s">
        <v>8</v>
      </c>
      <c r="F63" s="78" t="s">
        <v>335</v>
      </c>
      <c r="G63" s="78" t="s">
        <v>336</v>
      </c>
    </row>
    <row r="64" spans="1:7" ht="46.5" customHeight="1">
      <c r="A64" s="73" t="s">
        <v>337</v>
      </c>
      <c r="B64" s="75" t="s">
        <v>41</v>
      </c>
      <c r="C64" s="75" t="s">
        <v>49</v>
      </c>
      <c r="D64" s="75" t="s">
        <v>338</v>
      </c>
      <c r="E64" s="77" t="s">
        <v>8</v>
      </c>
      <c r="F64" s="78" t="s">
        <v>339</v>
      </c>
      <c r="G64" s="78" t="s">
        <v>340</v>
      </c>
    </row>
    <row r="65" spans="1:7" ht="46.5" customHeight="1">
      <c r="A65" s="73" t="s">
        <v>341</v>
      </c>
      <c r="B65" s="75" t="s">
        <v>41</v>
      </c>
      <c r="C65" s="75" t="s">
        <v>4</v>
      </c>
      <c r="D65" s="75" t="s">
        <v>342</v>
      </c>
      <c r="E65" s="77" t="s">
        <v>8</v>
      </c>
      <c r="F65" s="78" t="s">
        <v>343</v>
      </c>
      <c r="G65" s="78" t="s">
        <v>344</v>
      </c>
    </row>
    <row r="66" spans="1:7" ht="46.5" customHeight="1">
      <c r="A66" s="73" t="s">
        <v>345</v>
      </c>
      <c r="B66" s="75" t="s">
        <v>41</v>
      </c>
      <c r="C66" s="75" t="s">
        <v>3</v>
      </c>
      <c r="D66" s="75" t="s">
        <v>346</v>
      </c>
      <c r="E66" s="77" t="s">
        <v>8</v>
      </c>
      <c r="F66" s="78" t="s">
        <v>343</v>
      </c>
      <c r="G66" s="78" t="s">
        <v>347</v>
      </c>
    </row>
    <row r="67" spans="1:7" ht="46.5" customHeight="1">
      <c r="A67" s="73" t="s">
        <v>348</v>
      </c>
      <c r="B67" s="75" t="s">
        <v>41</v>
      </c>
      <c r="C67" s="75" t="s">
        <v>49</v>
      </c>
      <c r="D67" s="75" t="s">
        <v>349</v>
      </c>
      <c r="E67" s="77" t="s">
        <v>8</v>
      </c>
      <c r="F67" s="78" t="s">
        <v>350</v>
      </c>
      <c r="G67" s="78" t="s">
        <v>351</v>
      </c>
    </row>
    <row r="68" spans="1:7" ht="46.5" customHeight="1">
      <c r="A68" s="73" t="s">
        <v>352</v>
      </c>
      <c r="B68" s="75" t="s">
        <v>41</v>
      </c>
      <c r="C68" s="75" t="s">
        <v>4</v>
      </c>
      <c r="D68" s="75" t="s">
        <v>353</v>
      </c>
      <c r="E68" s="77" t="s">
        <v>8</v>
      </c>
      <c r="F68" s="78" t="s">
        <v>354</v>
      </c>
      <c r="G68" s="78" t="s">
        <v>355</v>
      </c>
    </row>
    <row r="69" spans="1:7" ht="46.5" customHeight="1">
      <c r="A69" s="73" t="s">
        <v>356</v>
      </c>
      <c r="B69" s="75" t="s">
        <v>41</v>
      </c>
      <c r="C69" s="75" t="s">
        <v>3</v>
      </c>
      <c r="D69" s="75" t="s">
        <v>357</v>
      </c>
      <c r="E69" s="77" t="s">
        <v>8</v>
      </c>
      <c r="F69" s="78" t="s">
        <v>358</v>
      </c>
      <c r="G69" s="78" t="s">
        <v>359</v>
      </c>
    </row>
    <row r="70" spans="1:7" ht="46.5" customHeight="1">
      <c r="A70" s="73" t="s">
        <v>360</v>
      </c>
      <c r="B70" s="75" t="s">
        <v>41</v>
      </c>
      <c r="C70" s="75" t="s">
        <v>4</v>
      </c>
      <c r="D70" s="75" t="s">
        <v>361</v>
      </c>
      <c r="E70" s="77" t="s">
        <v>8</v>
      </c>
      <c r="F70" s="78" t="s">
        <v>362</v>
      </c>
      <c r="G70" s="78" t="s">
        <v>363</v>
      </c>
    </row>
    <row r="71" spans="1:7" ht="46.5" customHeight="1">
      <c r="A71" s="73" t="s">
        <v>364</v>
      </c>
      <c r="B71" s="75" t="s">
        <v>41</v>
      </c>
      <c r="C71" s="75" t="s">
        <v>3</v>
      </c>
      <c r="D71" s="75" t="s">
        <v>365</v>
      </c>
      <c r="E71" s="77" t="s">
        <v>8</v>
      </c>
      <c r="F71" s="78" t="s">
        <v>366</v>
      </c>
      <c r="G71" s="78" t="s">
        <v>367</v>
      </c>
    </row>
    <row r="72" spans="1:7" ht="46.5" customHeight="1">
      <c r="A72" s="73" t="s">
        <v>368</v>
      </c>
      <c r="B72" s="75" t="s">
        <v>41</v>
      </c>
      <c r="C72" s="75" t="s">
        <v>3</v>
      </c>
      <c r="D72" s="75" t="s">
        <v>369</v>
      </c>
      <c r="E72" s="77" t="s">
        <v>8</v>
      </c>
      <c r="F72" s="78" t="s">
        <v>370</v>
      </c>
      <c r="G72" s="78" t="s">
        <v>371</v>
      </c>
    </row>
    <row r="73" spans="1:7" ht="46.5" customHeight="1">
      <c r="A73" s="73" t="s">
        <v>372</v>
      </c>
      <c r="B73" s="75" t="s">
        <v>41</v>
      </c>
      <c r="C73" s="75" t="s">
        <v>3</v>
      </c>
      <c r="D73" s="75" t="s">
        <v>373</v>
      </c>
      <c r="E73" s="77" t="s">
        <v>8</v>
      </c>
      <c r="F73" s="78" t="s">
        <v>354</v>
      </c>
      <c r="G73" s="78" t="s">
        <v>374</v>
      </c>
    </row>
    <row r="74" spans="1:7" ht="46.5" customHeight="1">
      <c r="A74" s="73" t="s">
        <v>375</v>
      </c>
      <c r="B74" s="75" t="s">
        <v>41</v>
      </c>
      <c r="C74" s="75" t="s">
        <v>3</v>
      </c>
      <c r="D74" s="75" t="s">
        <v>376</v>
      </c>
      <c r="E74" s="77" t="s">
        <v>8</v>
      </c>
      <c r="F74" s="78" t="s">
        <v>377</v>
      </c>
      <c r="G74" s="78" t="s">
        <v>378</v>
      </c>
    </row>
    <row r="75" spans="1:7" ht="46.5" customHeight="1">
      <c r="A75" s="73" t="s">
        <v>379</v>
      </c>
      <c r="B75" s="75" t="s">
        <v>41</v>
      </c>
      <c r="C75" s="75" t="s">
        <v>6</v>
      </c>
      <c r="D75" s="75" t="s">
        <v>380</v>
      </c>
      <c r="E75" s="77" t="s">
        <v>381</v>
      </c>
      <c r="F75" s="78" t="s">
        <v>354</v>
      </c>
      <c r="G75" s="78" t="s">
        <v>382</v>
      </c>
    </row>
    <row r="76" spans="1:7" ht="46.5" customHeight="1">
      <c r="A76" s="73" t="s">
        <v>383</v>
      </c>
      <c r="B76" s="75" t="s">
        <v>41</v>
      </c>
      <c r="C76" s="75" t="s">
        <v>6</v>
      </c>
      <c r="D76" s="75" t="s">
        <v>384</v>
      </c>
      <c r="E76" s="77" t="s">
        <v>47</v>
      </c>
      <c r="F76" s="78" t="s">
        <v>354</v>
      </c>
      <c r="G76" s="78" t="s">
        <v>385</v>
      </c>
    </row>
    <row r="77" spans="1:7" ht="46.5" customHeight="1">
      <c r="A77" s="73" t="s">
        <v>386</v>
      </c>
      <c r="B77" s="75" t="s">
        <v>41</v>
      </c>
      <c r="C77" s="75" t="s">
        <v>3</v>
      </c>
      <c r="D77" s="75" t="s">
        <v>387</v>
      </c>
      <c r="E77" s="77" t="s">
        <v>8</v>
      </c>
      <c r="F77" s="78" t="s">
        <v>327</v>
      </c>
      <c r="G77" s="78" t="s">
        <v>388</v>
      </c>
    </row>
    <row r="78" spans="1:7" ht="46.5" customHeight="1">
      <c r="A78" s="73" t="s">
        <v>389</v>
      </c>
      <c r="B78" s="75" t="s">
        <v>41</v>
      </c>
      <c r="C78" s="75" t="s">
        <v>49</v>
      </c>
      <c r="D78" s="75" t="s">
        <v>390</v>
      </c>
      <c r="E78" s="77" t="s">
        <v>8</v>
      </c>
      <c r="F78" s="78" t="s">
        <v>391</v>
      </c>
      <c r="G78" s="78" t="s">
        <v>392</v>
      </c>
    </row>
    <row r="79" spans="1:7" ht="46.5" customHeight="1">
      <c r="A79" s="73" t="s">
        <v>393</v>
      </c>
      <c r="B79" s="75" t="s">
        <v>41</v>
      </c>
      <c r="C79" s="75" t="s">
        <v>49</v>
      </c>
      <c r="D79" s="75" t="s">
        <v>394</v>
      </c>
      <c r="E79" s="77" t="s">
        <v>8</v>
      </c>
      <c r="F79" s="78" t="s">
        <v>354</v>
      </c>
      <c r="G79" s="78" t="s">
        <v>395</v>
      </c>
    </row>
    <row r="80" spans="1:7" ht="46.5" customHeight="1">
      <c r="A80" s="73" t="s">
        <v>396</v>
      </c>
      <c r="B80" s="75" t="s">
        <v>41</v>
      </c>
      <c r="C80" s="75" t="s">
        <v>5</v>
      </c>
      <c r="D80" s="75" t="s">
        <v>397</v>
      </c>
      <c r="E80" s="77" t="s">
        <v>63</v>
      </c>
      <c r="F80" s="78" t="s">
        <v>354</v>
      </c>
      <c r="G80" s="78" t="s">
        <v>398</v>
      </c>
    </row>
    <row r="81" spans="1:7" ht="46.5" customHeight="1">
      <c r="A81" s="73" t="s">
        <v>399</v>
      </c>
      <c r="B81" s="75" t="s">
        <v>41</v>
      </c>
      <c r="C81" s="75" t="s">
        <v>49</v>
      </c>
      <c r="D81" s="75" t="s">
        <v>400</v>
      </c>
      <c r="E81" s="77" t="s">
        <v>8</v>
      </c>
      <c r="F81" s="78" t="s">
        <v>401</v>
      </c>
      <c r="G81" s="78" t="s">
        <v>402</v>
      </c>
    </row>
    <row r="82" spans="1:7" ht="46.5" customHeight="1">
      <c r="A82" s="73" t="s">
        <v>403</v>
      </c>
      <c r="B82" s="75" t="s">
        <v>41</v>
      </c>
      <c r="C82" s="75" t="s">
        <v>49</v>
      </c>
      <c r="D82" s="75" t="s">
        <v>404</v>
      </c>
      <c r="E82" s="77" t="s">
        <v>8</v>
      </c>
      <c r="F82" s="78" t="s">
        <v>401</v>
      </c>
      <c r="G82" s="78" t="s">
        <v>405</v>
      </c>
    </row>
    <row r="83" spans="1:7" ht="46.5" customHeight="1">
      <c r="A83" s="73" t="s">
        <v>406</v>
      </c>
      <c r="B83" s="75" t="s">
        <v>41</v>
      </c>
      <c r="C83" s="75" t="s">
        <v>4</v>
      </c>
      <c r="D83" s="75" t="s">
        <v>407</v>
      </c>
      <c r="E83" s="77" t="s">
        <v>8</v>
      </c>
      <c r="F83" s="78" t="s">
        <v>354</v>
      </c>
      <c r="G83" s="78" t="s">
        <v>408</v>
      </c>
    </row>
    <row r="84" spans="1:7" ht="46.5" customHeight="1">
      <c r="A84" s="73" t="s">
        <v>409</v>
      </c>
      <c r="B84" s="75" t="s">
        <v>41</v>
      </c>
      <c r="C84" s="75" t="s">
        <v>4</v>
      </c>
      <c r="D84" s="75" t="s">
        <v>410</v>
      </c>
      <c r="E84" s="77" t="s">
        <v>411</v>
      </c>
      <c r="F84" s="78" t="s">
        <v>354</v>
      </c>
      <c r="G84" s="78" t="s">
        <v>412</v>
      </c>
    </row>
    <row r="85" spans="1:7" ht="46.5" customHeight="1">
      <c r="A85" s="73" t="s">
        <v>413</v>
      </c>
      <c r="B85" s="75" t="s">
        <v>41</v>
      </c>
      <c r="C85" s="75" t="s">
        <v>6</v>
      </c>
      <c r="D85" s="75" t="s">
        <v>414</v>
      </c>
      <c r="E85" s="77" t="s">
        <v>8</v>
      </c>
      <c r="F85" s="78" t="s">
        <v>354</v>
      </c>
      <c r="G85" s="78" t="s">
        <v>415</v>
      </c>
    </row>
    <row r="86" spans="1:7" ht="46.5" customHeight="1">
      <c r="A86" s="73" t="s">
        <v>416</v>
      </c>
      <c r="B86" s="75" t="s">
        <v>41</v>
      </c>
      <c r="C86" s="75" t="s">
        <v>5</v>
      </c>
      <c r="D86" s="77" t="s">
        <v>417</v>
      </c>
      <c r="E86" s="77" t="s">
        <v>8</v>
      </c>
      <c r="F86" s="78" t="s">
        <v>418</v>
      </c>
      <c r="G86" s="78" t="s">
        <v>419</v>
      </c>
    </row>
    <row r="87" spans="1:7" ht="46.5" customHeight="1">
      <c r="A87" s="73" t="s">
        <v>420</v>
      </c>
      <c r="B87" s="75" t="s">
        <v>41</v>
      </c>
      <c r="C87" s="75" t="s">
        <v>4</v>
      </c>
      <c r="D87" s="77" t="s">
        <v>421</v>
      </c>
      <c r="E87" s="77" t="s">
        <v>8</v>
      </c>
      <c r="F87" s="78" t="s">
        <v>422</v>
      </c>
      <c r="G87" s="78" t="s">
        <v>423</v>
      </c>
    </row>
    <row r="88" spans="1:7" ht="46.5" customHeight="1">
      <c r="A88" s="73" t="s">
        <v>424</v>
      </c>
      <c r="B88" s="75" t="s">
        <v>41</v>
      </c>
      <c r="C88" s="75" t="s">
        <v>3</v>
      </c>
      <c r="D88" s="77" t="s">
        <v>425</v>
      </c>
      <c r="E88" s="77" t="s">
        <v>8</v>
      </c>
      <c r="F88" s="78" t="s">
        <v>343</v>
      </c>
      <c r="G88" s="78" t="s">
        <v>426</v>
      </c>
    </row>
    <row r="89" spans="1:7" ht="46.5" customHeight="1">
      <c r="A89" s="73" t="s">
        <v>427</v>
      </c>
      <c r="B89" s="75" t="s">
        <v>41</v>
      </c>
      <c r="C89" s="75" t="s">
        <v>49</v>
      </c>
      <c r="D89" s="75" t="s">
        <v>428</v>
      </c>
      <c r="E89" s="77" t="s">
        <v>8</v>
      </c>
      <c r="F89" s="78" t="s">
        <v>354</v>
      </c>
      <c r="G89" s="78" t="s">
        <v>429</v>
      </c>
    </row>
    <row r="90" spans="1:7" ht="46.5" customHeight="1">
      <c r="A90" s="73" t="s">
        <v>430</v>
      </c>
      <c r="B90" s="75" t="s">
        <v>41</v>
      </c>
      <c r="C90" s="75" t="s">
        <v>6</v>
      </c>
      <c r="D90" s="84" t="s">
        <v>431</v>
      </c>
      <c r="E90" s="77" t="s">
        <v>8</v>
      </c>
      <c r="F90" s="78" t="s">
        <v>354</v>
      </c>
      <c r="G90" s="78" t="s">
        <v>432</v>
      </c>
    </row>
    <row r="91" spans="1:7" ht="46.5" customHeight="1">
      <c r="A91" s="73" t="s">
        <v>433</v>
      </c>
      <c r="B91" s="75" t="s">
        <v>41</v>
      </c>
      <c r="C91" s="75" t="s">
        <v>3</v>
      </c>
      <c r="D91" s="84" t="s">
        <v>434</v>
      </c>
      <c r="E91" s="77" t="s">
        <v>47</v>
      </c>
      <c r="F91" s="78" t="s">
        <v>354</v>
      </c>
      <c r="G91" s="78" t="s">
        <v>435</v>
      </c>
    </row>
    <row r="92" spans="1:7" ht="46.5" customHeight="1">
      <c r="A92" s="73" t="s">
        <v>436</v>
      </c>
      <c r="B92" s="75" t="s">
        <v>41</v>
      </c>
      <c r="C92" s="75" t="s">
        <v>49</v>
      </c>
      <c r="D92" s="84" t="s">
        <v>437</v>
      </c>
      <c r="E92" s="77" t="s">
        <v>8</v>
      </c>
      <c r="F92" s="78" t="s">
        <v>354</v>
      </c>
      <c r="G92" s="78" t="s">
        <v>438</v>
      </c>
    </row>
    <row r="93" spans="1:7" ht="46.5" customHeight="1">
      <c r="A93" s="73" t="s">
        <v>439</v>
      </c>
      <c r="B93" s="75" t="s">
        <v>41</v>
      </c>
      <c r="C93" s="75" t="s">
        <v>3</v>
      </c>
      <c r="D93" s="84" t="s">
        <v>440</v>
      </c>
      <c r="E93" s="77" t="s">
        <v>8</v>
      </c>
      <c r="F93" s="78" t="s">
        <v>441</v>
      </c>
      <c r="G93" s="78" t="s">
        <v>442</v>
      </c>
    </row>
    <row r="94" spans="1:7" ht="46.5" customHeight="1">
      <c r="A94" s="73" t="s">
        <v>443</v>
      </c>
      <c r="B94" s="75" t="s">
        <v>67</v>
      </c>
      <c r="C94" s="75" t="s">
        <v>5</v>
      </c>
      <c r="D94" s="84" t="s">
        <v>444</v>
      </c>
      <c r="E94" s="77" t="s">
        <v>8</v>
      </c>
      <c r="F94" s="78" t="s">
        <v>445</v>
      </c>
      <c r="G94" s="78" t="s">
        <v>446</v>
      </c>
    </row>
    <row r="95" spans="1:7" ht="46.5" customHeight="1">
      <c r="A95" s="73" t="s">
        <v>447</v>
      </c>
      <c r="B95" s="75" t="s">
        <v>41</v>
      </c>
      <c r="C95" s="75" t="s">
        <v>49</v>
      </c>
      <c r="D95" s="84" t="s">
        <v>448</v>
      </c>
      <c r="E95" s="77" t="s">
        <v>8</v>
      </c>
      <c r="F95" s="78" t="s">
        <v>449</v>
      </c>
      <c r="G95" s="78" t="s">
        <v>450</v>
      </c>
    </row>
    <row r="96" spans="1:7" ht="46.5" customHeight="1">
      <c r="A96" s="73" t="s">
        <v>451</v>
      </c>
      <c r="B96" s="75" t="s">
        <v>67</v>
      </c>
      <c r="C96" s="75" t="s">
        <v>4</v>
      </c>
      <c r="D96" s="84" t="s">
        <v>452</v>
      </c>
      <c r="E96" s="77" t="s">
        <v>8</v>
      </c>
      <c r="F96" s="78" t="s">
        <v>445</v>
      </c>
      <c r="G96" s="78" t="s">
        <v>453</v>
      </c>
    </row>
    <row r="97" spans="1:7" ht="46.5" customHeight="1">
      <c r="A97" s="73" t="s">
        <v>454</v>
      </c>
      <c r="B97" s="75" t="s">
        <v>41</v>
      </c>
      <c r="C97" s="82" t="s">
        <v>49</v>
      </c>
      <c r="D97" s="84" t="s">
        <v>455</v>
      </c>
      <c r="E97" s="83" t="s">
        <v>8</v>
      </c>
      <c r="F97" s="78" t="s">
        <v>456</v>
      </c>
      <c r="G97" s="78" t="s">
        <v>457</v>
      </c>
    </row>
    <row r="98" spans="1:7" ht="46.5" customHeight="1">
      <c r="A98" s="73" t="s">
        <v>458</v>
      </c>
      <c r="B98" s="75" t="s">
        <v>67</v>
      </c>
      <c r="C98" s="75" t="s">
        <v>4</v>
      </c>
      <c r="D98" s="75" t="s">
        <v>459</v>
      </c>
      <c r="E98" s="77" t="s">
        <v>8</v>
      </c>
      <c r="F98" s="78" t="s">
        <v>445</v>
      </c>
      <c r="G98" s="78" t="s">
        <v>460</v>
      </c>
    </row>
    <row r="99" spans="1:7" ht="46.5" customHeight="1">
      <c r="A99" s="73" t="s">
        <v>461</v>
      </c>
      <c r="B99" s="75" t="s">
        <v>67</v>
      </c>
      <c r="C99" s="75" t="s">
        <v>3</v>
      </c>
      <c r="D99" s="75" t="s">
        <v>462</v>
      </c>
      <c r="E99" s="77" t="s">
        <v>8</v>
      </c>
      <c r="F99" s="78" t="s">
        <v>445</v>
      </c>
      <c r="G99" s="78" t="s">
        <v>463</v>
      </c>
    </row>
    <row r="100" spans="1:7" ht="46.5" customHeight="1">
      <c r="A100" s="73" t="s">
        <v>464</v>
      </c>
      <c r="B100" s="75" t="s">
        <v>67</v>
      </c>
      <c r="C100" s="75" t="s">
        <v>3</v>
      </c>
      <c r="D100" s="75" t="s">
        <v>465</v>
      </c>
      <c r="E100" s="77" t="s">
        <v>8</v>
      </c>
      <c r="F100" s="78" t="s">
        <v>466</v>
      </c>
      <c r="G100" s="78" t="s">
        <v>467</v>
      </c>
    </row>
    <row r="101" spans="1:7" ht="46.5" customHeight="1">
      <c r="A101" s="73" t="s">
        <v>468</v>
      </c>
      <c r="B101" s="75" t="s">
        <v>67</v>
      </c>
      <c r="C101" s="75" t="s">
        <v>49</v>
      </c>
      <c r="D101" s="75" t="s">
        <v>469</v>
      </c>
      <c r="E101" s="77" t="s">
        <v>8</v>
      </c>
      <c r="F101" s="78" t="s">
        <v>466</v>
      </c>
      <c r="G101" s="78" t="s">
        <v>470</v>
      </c>
    </row>
    <row r="102" spans="1:7" ht="46.5" customHeight="1">
      <c r="A102" s="73" t="s">
        <v>471</v>
      </c>
      <c r="B102" s="75" t="s">
        <v>67</v>
      </c>
      <c r="C102" s="75" t="s">
        <v>4</v>
      </c>
      <c r="D102" s="75" t="s">
        <v>472</v>
      </c>
      <c r="E102" s="77" t="s">
        <v>8</v>
      </c>
      <c r="F102" s="78" t="s">
        <v>473</v>
      </c>
      <c r="G102" s="78" t="s">
        <v>474</v>
      </c>
    </row>
    <row r="103" spans="1:7" ht="46.5" customHeight="1">
      <c r="A103" s="73" t="s">
        <v>475</v>
      </c>
      <c r="B103" s="75" t="s">
        <v>67</v>
      </c>
      <c r="C103" s="75" t="s">
        <v>3</v>
      </c>
      <c r="D103" s="75" t="s">
        <v>476</v>
      </c>
      <c r="E103" s="77" t="s">
        <v>8</v>
      </c>
      <c r="F103" s="78" t="s">
        <v>445</v>
      </c>
      <c r="G103" s="78" t="s">
        <v>477</v>
      </c>
    </row>
    <row r="104" spans="1:7" ht="46.5" customHeight="1">
      <c r="A104" s="73" t="s">
        <v>478</v>
      </c>
      <c r="B104" s="75" t="s">
        <v>480</v>
      </c>
      <c r="C104" s="75" t="s">
        <v>5</v>
      </c>
      <c r="D104" s="75" t="s">
        <v>479</v>
      </c>
      <c r="E104" s="77" t="s">
        <v>8</v>
      </c>
      <c r="F104" s="78" t="s">
        <v>481</v>
      </c>
      <c r="G104" s="78" t="s">
        <v>482</v>
      </c>
    </row>
    <row r="105" spans="1:7" ht="46.5" customHeight="1">
      <c r="A105" s="73" t="s">
        <v>483</v>
      </c>
      <c r="B105" s="75" t="s">
        <v>480</v>
      </c>
      <c r="C105" s="75" t="s">
        <v>3</v>
      </c>
      <c r="D105" s="75" t="s">
        <v>484</v>
      </c>
      <c r="E105" s="77" t="s">
        <v>8</v>
      </c>
      <c r="F105" s="78" t="s">
        <v>485</v>
      </c>
      <c r="G105" s="78" t="s">
        <v>486</v>
      </c>
    </row>
    <row r="106" spans="1:7" ht="46.5" customHeight="1">
      <c r="A106" s="73" t="s">
        <v>487</v>
      </c>
      <c r="B106" s="75" t="s">
        <v>480</v>
      </c>
      <c r="C106" s="75" t="s">
        <v>39</v>
      </c>
      <c r="D106" s="75" t="s">
        <v>488</v>
      </c>
      <c r="E106" s="77" t="s">
        <v>8</v>
      </c>
      <c r="F106" s="78" t="s">
        <v>489</v>
      </c>
      <c r="G106" s="78" t="s">
        <v>490</v>
      </c>
    </row>
    <row r="107" spans="1:7" ht="46.5" customHeight="1">
      <c r="A107" s="73" t="s">
        <v>491</v>
      </c>
      <c r="B107" s="75" t="s">
        <v>480</v>
      </c>
      <c r="C107" s="75" t="s">
        <v>4</v>
      </c>
      <c r="D107" s="75" t="s">
        <v>492</v>
      </c>
      <c r="E107" s="77" t="s">
        <v>8</v>
      </c>
      <c r="F107" s="78" t="s">
        <v>493</v>
      </c>
      <c r="G107" s="78" t="s">
        <v>494</v>
      </c>
    </row>
    <row r="108" spans="1:7" ht="46.5" customHeight="1">
      <c r="A108" s="73" t="s">
        <v>495</v>
      </c>
      <c r="B108" s="75" t="s">
        <v>480</v>
      </c>
      <c r="C108" s="75" t="s">
        <v>76</v>
      </c>
      <c r="D108" s="75" t="s">
        <v>496</v>
      </c>
      <c r="E108" s="77" t="s">
        <v>8</v>
      </c>
      <c r="F108" s="78" t="s">
        <v>497</v>
      </c>
      <c r="G108" s="78" t="s">
        <v>498</v>
      </c>
    </row>
    <row r="109" spans="1:7" ht="46.5" customHeight="1">
      <c r="A109" s="73" t="s">
        <v>499</v>
      </c>
      <c r="B109" s="75" t="s">
        <v>480</v>
      </c>
      <c r="C109" s="75" t="s">
        <v>3</v>
      </c>
      <c r="D109" s="75" t="s">
        <v>500</v>
      </c>
      <c r="E109" s="77" t="s">
        <v>8</v>
      </c>
      <c r="F109" s="78" t="s">
        <v>501</v>
      </c>
      <c r="G109" s="78" t="s">
        <v>502</v>
      </c>
    </row>
    <row r="110" spans="1:7" ht="46.5" customHeight="1">
      <c r="A110" s="73" t="s">
        <v>504</v>
      </c>
      <c r="B110" s="75" t="s">
        <v>480</v>
      </c>
      <c r="C110" s="75" t="s">
        <v>4</v>
      </c>
      <c r="D110" s="75" t="s">
        <v>505</v>
      </c>
      <c r="E110" s="77" t="s">
        <v>8</v>
      </c>
      <c r="F110" s="78" t="s">
        <v>506</v>
      </c>
      <c r="G110" s="78" t="s">
        <v>507</v>
      </c>
    </row>
    <row r="111" spans="1:7" ht="46.5" customHeight="1">
      <c r="A111" s="79" t="s">
        <v>508</v>
      </c>
      <c r="B111" s="75" t="s">
        <v>480</v>
      </c>
      <c r="C111" s="75" t="s">
        <v>3</v>
      </c>
      <c r="D111" s="75" t="s">
        <v>509</v>
      </c>
      <c r="E111" s="77" t="s">
        <v>8</v>
      </c>
      <c r="F111" s="78" t="s">
        <v>510</v>
      </c>
      <c r="G111" s="78" t="s">
        <v>511</v>
      </c>
    </row>
    <row r="112" spans="1:7" ht="46.5" customHeight="1">
      <c r="A112" s="73" t="s">
        <v>512</v>
      </c>
      <c r="B112" s="75" t="s">
        <v>480</v>
      </c>
      <c r="C112" s="75" t="s">
        <v>3</v>
      </c>
      <c r="D112" s="75" t="s">
        <v>513</v>
      </c>
      <c r="E112" s="77" t="s">
        <v>8</v>
      </c>
      <c r="F112" s="78" t="s">
        <v>485</v>
      </c>
      <c r="G112" s="78" t="s">
        <v>514</v>
      </c>
    </row>
    <row r="113" spans="1:7" ht="46.5" customHeight="1">
      <c r="A113" s="73" t="s">
        <v>515</v>
      </c>
      <c r="B113" s="75" t="s">
        <v>480</v>
      </c>
      <c r="C113" s="75" t="s">
        <v>3</v>
      </c>
      <c r="D113" s="75" t="s">
        <v>516</v>
      </c>
      <c r="E113" s="77" t="s">
        <v>8</v>
      </c>
      <c r="F113" s="78" t="s">
        <v>517</v>
      </c>
      <c r="G113" s="78" t="s">
        <v>518</v>
      </c>
    </row>
    <row r="114" spans="1:7" ht="46.5" customHeight="1">
      <c r="A114" s="73" t="s">
        <v>519</v>
      </c>
      <c r="B114" s="75" t="s">
        <v>480</v>
      </c>
      <c r="C114" s="75" t="s">
        <v>3</v>
      </c>
      <c r="D114" s="75" t="s">
        <v>520</v>
      </c>
      <c r="E114" s="77" t="s">
        <v>8</v>
      </c>
      <c r="F114" s="78" t="s">
        <v>521</v>
      </c>
      <c r="G114" s="78" t="s">
        <v>522</v>
      </c>
    </row>
    <row r="115" spans="1:7" ht="46.5" customHeight="1">
      <c r="A115" s="73" t="s">
        <v>523</v>
      </c>
      <c r="B115" s="75" t="s">
        <v>480</v>
      </c>
      <c r="C115" s="75" t="s">
        <v>3</v>
      </c>
      <c r="D115" s="75" t="s">
        <v>524</v>
      </c>
      <c r="E115" s="77" t="s">
        <v>8</v>
      </c>
      <c r="F115" s="78" t="s">
        <v>525</v>
      </c>
      <c r="G115" s="78" t="s">
        <v>526</v>
      </c>
    </row>
    <row r="116" spans="1:7" ht="46.5" customHeight="1">
      <c r="A116" s="73" t="s">
        <v>527</v>
      </c>
      <c r="B116" s="75" t="s">
        <v>66</v>
      </c>
      <c r="C116" s="75" t="s">
        <v>5</v>
      </c>
      <c r="D116" s="75" t="s">
        <v>528</v>
      </c>
      <c r="E116" s="77" t="s">
        <v>8</v>
      </c>
      <c r="F116" s="78" t="s">
        <v>529</v>
      </c>
      <c r="G116" s="78" t="s">
        <v>530</v>
      </c>
    </row>
    <row r="117" spans="1:7" ht="46.5" customHeight="1">
      <c r="A117" s="73" t="s">
        <v>531</v>
      </c>
      <c r="B117" s="75" t="s">
        <v>66</v>
      </c>
      <c r="C117" s="75" t="s">
        <v>5</v>
      </c>
      <c r="D117" s="75" t="s">
        <v>532</v>
      </c>
      <c r="E117" s="77" t="s">
        <v>8</v>
      </c>
      <c r="F117" s="78" t="s">
        <v>533</v>
      </c>
      <c r="G117" s="78" t="s">
        <v>534</v>
      </c>
    </row>
    <row r="118" spans="1:7" ht="46.5" customHeight="1">
      <c r="A118" s="73" t="s">
        <v>535</v>
      </c>
      <c r="B118" s="75" t="s">
        <v>66</v>
      </c>
      <c r="C118" s="75" t="s">
        <v>5</v>
      </c>
      <c r="D118" s="75" t="s">
        <v>536</v>
      </c>
      <c r="E118" s="77" t="s">
        <v>8</v>
      </c>
      <c r="F118" s="78" t="s">
        <v>533</v>
      </c>
      <c r="G118" s="78" t="s">
        <v>537</v>
      </c>
    </row>
    <row r="119" spans="1:7" ht="46.5" customHeight="1">
      <c r="A119" s="73" t="s">
        <v>538</v>
      </c>
      <c r="B119" s="75" t="s">
        <v>66</v>
      </c>
      <c r="C119" s="75" t="s">
        <v>5</v>
      </c>
      <c r="D119" s="75" t="s">
        <v>539</v>
      </c>
      <c r="E119" s="77" t="s">
        <v>8</v>
      </c>
      <c r="F119" s="78" t="s">
        <v>540</v>
      </c>
      <c r="G119" s="78" t="s">
        <v>541</v>
      </c>
    </row>
    <row r="120" spans="1:7" ht="46.5" customHeight="1">
      <c r="A120" s="73" t="s">
        <v>542</v>
      </c>
      <c r="B120" s="75" t="s">
        <v>66</v>
      </c>
      <c r="C120" s="75" t="s">
        <v>6</v>
      </c>
      <c r="D120" s="75" t="s">
        <v>543</v>
      </c>
      <c r="E120" s="77" t="s">
        <v>8</v>
      </c>
      <c r="F120" s="78" t="s">
        <v>544</v>
      </c>
      <c r="G120" s="78" t="s">
        <v>545</v>
      </c>
    </row>
    <row r="121" spans="1:7" ht="46.5" customHeight="1">
      <c r="A121" s="73" t="s">
        <v>546</v>
      </c>
      <c r="B121" s="75" t="s">
        <v>66</v>
      </c>
      <c r="C121" s="75" t="s">
        <v>39</v>
      </c>
      <c r="D121" s="75" t="s">
        <v>547</v>
      </c>
      <c r="E121" s="77" t="s">
        <v>8</v>
      </c>
      <c r="F121" s="78" t="s">
        <v>548</v>
      </c>
      <c r="G121" s="78" t="s">
        <v>549</v>
      </c>
    </row>
    <row r="122" spans="1:7" ht="46.5" customHeight="1">
      <c r="A122" s="79" t="s">
        <v>550</v>
      </c>
      <c r="B122" s="75" t="s">
        <v>66</v>
      </c>
      <c r="C122" s="75" t="s">
        <v>6</v>
      </c>
      <c r="D122" s="75" t="s">
        <v>551</v>
      </c>
      <c r="E122" s="77" t="s">
        <v>8</v>
      </c>
      <c r="F122" s="78" t="s">
        <v>552</v>
      </c>
      <c r="G122" s="78" t="s">
        <v>553</v>
      </c>
    </row>
    <row r="123" spans="1:7" ht="46.5" customHeight="1">
      <c r="A123" s="73" t="s">
        <v>554</v>
      </c>
      <c r="B123" s="75" t="s">
        <v>41</v>
      </c>
      <c r="C123" s="82" t="s">
        <v>3</v>
      </c>
      <c r="D123" s="75" t="s">
        <v>555</v>
      </c>
      <c r="E123" s="83" t="s">
        <v>8</v>
      </c>
      <c r="F123" s="78" t="s">
        <v>556</v>
      </c>
      <c r="G123" s="78" t="s">
        <v>557</v>
      </c>
    </row>
    <row r="124" spans="1:7" ht="46.5" customHeight="1">
      <c r="A124" s="73" t="s">
        <v>558</v>
      </c>
      <c r="B124" s="75" t="s">
        <v>41</v>
      </c>
      <c r="C124" s="82" t="s">
        <v>3</v>
      </c>
      <c r="D124" s="75" t="s">
        <v>555</v>
      </c>
      <c r="E124" s="83" t="s">
        <v>8</v>
      </c>
      <c r="F124" s="78" t="s">
        <v>556</v>
      </c>
      <c r="G124" s="78" t="s">
        <v>557</v>
      </c>
    </row>
    <row r="125" spans="1:7" ht="46.5" customHeight="1">
      <c r="A125" s="73" t="s">
        <v>559</v>
      </c>
      <c r="B125" s="75" t="s">
        <v>65</v>
      </c>
      <c r="C125" s="75" t="s">
        <v>4</v>
      </c>
      <c r="D125" s="75" t="s">
        <v>560</v>
      </c>
      <c r="E125" s="77" t="s">
        <v>8</v>
      </c>
      <c r="F125" s="78" t="s">
        <v>561</v>
      </c>
      <c r="G125" s="78" t="s">
        <v>562</v>
      </c>
    </row>
    <row r="126" spans="1:7" ht="46.5" customHeight="1">
      <c r="A126" s="73" t="s">
        <v>563</v>
      </c>
      <c r="B126" s="75" t="s">
        <v>65</v>
      </c>
      <c r="C126" s="75" t="s">
        <v>6</v>
      </c>
      <c r="D126" s="75" t="s">
        <v>564</v>
      </c>
      <c r="E126" s="77" t="s">
        <v>8</v>
      </c>
      <c r="F126" s="78" t="s">
        <v>561</v>
      </c>
      <c r="G126" s="78" t="s">
        <v>565</v>
      </c>
    </row>
    <row r="127" spans="1:7" ht="46.5" customHeight="1">
      <c r="A127" s="73" t="s">
        <v>566</v>
      </c>
      <c r="B127" s="75" t="s">
        <v>65</v>
      </c>
      <c r="C127" s="75" t="s">
        <v>4</v>
      </c>
      <c r="D127" s="75" t="s">
        <v>78</v>
      </c>
      <c r="E127" s="77" t="s">
        <v>8</v>
      </c>
      <c r="F127" s="78" t="s">
        <v>561</v>
      </c>
      <c r="G127" s="78" t="s">
        <v>567</v>
      </c>
    </row>
    <row r="128" spans="1:7" ht="46.5" customHeight="1">
      <c r="A128" s="73" t="s">
        <v>568</v>
      </c>
      <c r="B128" s="75" t="s">
        <v>65</v>
      </c>
      <c r="C128" s="75" t="s">
        <v>4</v>
      </c>
      <c r="D128" s="77" t="s">
        <v>77</v>
      </c>
      <c r="E128" s="77" t="s">
        <v>8</v>
      </c>
      <c r="F128" s="78" t="s">
        <v>561</v>
      </c>
      <c r="G128" s="78" t="s">
        <v>569</v>
      </c>
    </row>
    <row r="129" spans="1:7" ht="46.5" customHeight="1">
      <c r="A129" s="73" t="s">
        <v>570</v>
      </c>
      <c r="B129" s="75" t="s">
        <v>65</v>
      </c>
      <c r="C129" s="75" t="s">
        <v>76</v>
      </c>
      <c r="D129" s="77" t="s">
        <v>571</v>
      </c>
      <c r="E129" s="77" t="s">
        <v>8</v>
      </c>
      <c r="F129" s="78" t="s">
        <v>561</v>
      </c>
      <c r="G129" s="78" t="s">
        <v>572</v>
      </c>
    </row>
    <row r="130" spans="1:7" ht="46.5" customHeight="1">
      <c r="A130" s="79" t="s">
        <v>573</v>
      </c>
      <c r="B130" s="75" t="s">
        <v>480</v>
      </c>
      <c r="C130" s="82" t="s">
        <v>3</v>
      </c>
      <c r="D130" s="77" t="s">
        <v>574</v>
      </c>
      <c r="E130" s="83" t="s">
        <v>8</v>
      </c>
      <c r="F130" s="78" t="s">
        <v>575</v>
      </c>
      <c r="G130" s="78" t="s">
        <v>576</v>
      </c>
    </row>
    <row r="131" spans="1:7" ht="46.5" customHeight="1">
      <c r="A131" s="79" t="s">
        <v>577</v>
      </c>
      <c r="B131" s="75" t="s">
        <v>480</v>
      </c>
      <c r="C131" s="82" t="s">
        <v>3</v>
      </c>
      <c r="D131" s="77" t="s">
        <v>578</v>
      </c>
      <c r="E131" s="83" t="s">
        <v>8</v>
      </c>
      <c r="F131" s="78" t="s">
        <v>579</v>
      </c>
      <c r="G131" s="78" t="s">
        <v>580</v>
      </c>
    </row>
    <row r="132" spans="1:7" ht="46.5" customHeight="1">
      <c r="A132" s="79" t="s">
        <v>581</v>
      </c>
      <c r="B132" s="75" t="s">
        <v>480</v>
      </c>
      <c r="C132" s="82" t="s">
        <v>3</v>
      </c>
      <c r="D132" s="77" t="s">
        <v>582</v>
      </c>
      <c r="E132" s="83" t="s">
        <v>8</v>
      </c>
      <c r="F132" s="78" t="s">
        <v>583</v>
      </c>
      <c r="G132" s="78" t="s">
        <v>584</v>
      </c>
    </row>
    <row r="133" spans="1:7" ht="46.5" customHeight="1">
      <c r="A133" s="73" t="s">
        <v>585</v>
      </c>
      <c r="B133" s="75" t="s">
        <v>66</v>
      </c>
      <c r="C133" s="82" t="s">
        <v>5</v>
      </c>
      <c r="D133" s="85" t="s">
        <v>586</v>
      </c>
      <c r="E133" s="82" t="s">
        <v>8</v>
      </c>
      <c r="F133" s="78" t="s">
        <v>587</v>
      </c>
      <c r="G133" s="78" t="s">
        <v>588</v>
      </c>
    </row>
    <row r="134" spans="1:7" ht="46.5" customHeight="1">
      <c r="A134" s="73" t="s">
        <v>589</v>
      </c>
      <c r="B134" s="75" t="s">
        <v>66</v>
      </c>
      <c r="C134" s="82" t="s">
        <v>4</v>
      </c>
      <c r="D134" s="85" t="s">
        <v>590</v>
      </c>
      <c r="E134" s="82" t="s">
        <v>8</v>
      </c>
      <c r="F134" s="78" t="s">
        <v>591</v>
      </c>
      <c r="G134" s="78" t="s">
        <v>592</v>
      </c>
    </row>
    <row r="135" spans="1:7" ht="46.5" customHeight="1">
      <c r="A135" s="73" t="s">
        <v>593</v>
      </c>
      <c r="B135" s="75" t="s">
        <v>66</v>
      </c>
      <c r="C135" s="82" t="s">
        <v>4</v>
      </c>
      <c r="D135" s="85" t="s">
        <v>590</v>
      </c>
      <c r="E135" s="82" t="s">
        <v>8</v>
      </c>
      <c r="F135" s="78" t="s">
        <v>591</v>
      </c>
      <c r="G135" s="78" t="s">
        <v>592</v>
      </c>
    </row>
    <row r="136" spans="1:7" ht="46.5" customHeight="1">
      <c r="A136" s="73" t="s">
        <v>596</v>
      </c>
      <c r="B136" s="75" t="s">
        <v>594</v>
      </c>
      <c r="C136" s="75" t="s">
        <v>4</v>
      </c>
      <c r="D136" s="86" t="s">
        <v>597</v>
      </c>
      <c r="E136" s="75" t="s">
        <v>598</v>
      </c>
      <c r="F136" s="78" t="s">
        <v>599</v>
      </c>
      <c r="G136" s="78" t="s">
        <v>600</v>
      </c>
    </row>
    <row r="137" spans="1:7" ht="46.5" customHeight="1">
      <c r="A137" s="73" t="s">
        <v>601</v>
      </c>
      <c r="B137" s="75" t="s">
        <v>594</v>
      </c>
      <c r="C137" s="75" t="s">
        <v>4</v>
      </c>
      <c r="D137" s="78" t="s">
        <v>597</v>
      </c>
      <c r="E137" s="77" t="s">
        <v>602</v>
      </c>
      <c r="F137" s="78" t="s">
        <v>603</v>
      </c>
      <c r="G137" s="78" t="s">
        <v>604</v>
      </c>
    </row>
    <row r="138" spans="1:7" ht="46.5" customHeight="1">
      <c r="A138" s="73" t="s">
        <v>605</v>
      </c>
      <c r="B138" s="75" t="s">
        <v>594</v>
      </c>
      <c r="C138" s="75" t="s">
        <v>3</v>
      </c>
      <c r="D138" s="78" t="s">
        <v>606</v>
      </c>
      <c r="E138" s="77" t="s">
        <v>8</v>
      </c>
      <c r="F138" s="78" t="s">
        <v>607</v>
      </c>
      <c r="G138" s="78" t="s">
        <v>608</v>
      </c>
    </row>
    <row r="139" spans="1:7" ht="46.5" customHeight="1">
      <c r="A139" s="73" t="s">
        <v>609</v>
      </c>
      <c r="B139" s="75" t="s">
        <v>50</v>
      </c>
      <c r="C139" s="75" t="s">
        <v>4</v>
      </c>
      <c r="D139" s="78" t="s">
        <v>80</v>
      </c>
      <c r="E139" s="77" t="s">
        <v>71</v>
      </c>
      <c r="F139" s="78" t="s">
        <v>610</v>
      </c>
      <c r="G139" s="78" t="s">
        <v>611</v>
      </c>
    </row>
    <row r="140" spans="1:7" ht="46.5" customHeight="1">
      <c r="A140" s="73" t="s">
        <v>612</v>
      </c>
      <c r="B140" s="75" t="s">
        <v>50</v>
      </c>
      <c r="C140" s="75" t="s">
        <v>3</v>
      </c>
      <c r="D140" s="78" t="s">
        <v>613</v>
      </c>
      <c r="E140" s="77" t="s">
        <v>71</v>
      </c>
      <c r="F140" s="78" t="s">
        <v>614</v>
      </c>
      <c r="G140" s="78" t="s">
        <v>615</v>
      </c>
    </row>
    <row r="141" spans="1:7" ht="46.5" customHeight="1">
      <c r="A141" s="73" t="s">
        <v>616</v>
      </c>
      <c r="B141" s="75" t="s">
        <v>50</v>
      </c>
      <c r="C141" s="75" t="s">
        <v>49</v>
      </c>
      <c r="D141" s="78" t="s">
        <v>613</v>
      </c>
      <c r="E141" s="77" t="s">
        <v>617</v>
      </c>
      <c r="F141" s="78" t="s">
        <v>618</v>
      </c>
      <c r="G141" s="78" t="s">
        <v>619</v>
      </c>
    </row>
    <row r="142" spans="1:7" ht="46.5" customHeight="1">
      <c r="A142" s="73" t="s">
        <v>620</v>
      </c>
      <c r="B142" s="75" t="s">
        <v>50</v>
      </c>
      <c r="C142" s="75" t="s">
        <v>4</v>
      </c>
      <c r="D142" s="78" t="s">
        <v>80</v>
      </c>
      <c r="E142" s="77" t="s">
        <v>71</v>
      </c>
      <c r="F142" s="78" t="s">
        <v>614</v>
      </c>
      <c r="G142" s="78" t="s">
        <v>621</v>
      </c>
    </row>
    <row r="143" spans="1:7" ht="46.5" customHeight="1">
      <c r="A143" s="73" t="s">
        <v>622</v>
      </c>
      <c r="B143" s="75" t="s">
        <v>50</v>
      </c>
      <c r="C143" s="75" t="s">
        <v>3</v>
      </c>
      <c r="D143" s="78" t="s">
        <v>80</v>
      </c>
      <c r="E143" s="77" t="s">
        <v>623</v>
      </c>
      <c r="F143" s="78" t="s">
        <v>624</v>
      </c>
      <c r="G143" s="78" t="s">
        <v>625</v>
      </c>
    </row>
    <row r="144" spans="1:7" ht="46.5" customHeight="1">
      <c r="A144" s="73" t="s">
        <v>626</v>
      </c>
      <c r="B144" s="75" t="s">
        <v>50</v>
      </c>
      <c r="C144" s="75" t="s">
        <v>39</v>
      </c>
      <c r="D144" s="78" t="s">
        <v>627</v>
      </c>
      <c r="E144" s="77" t="s">
        <v>71</v>
      </c>
      <c r="F144" s="78" t="s">
        <v>162</v>
      </c>
      <c r="G144" s="78" t="s">
        <v>628</v>
      </c>
    </row>
    <row r="145" spans="1:7" ht="46.5" customHeight="1">
      <c r="A145" s="73" t="s">
        <v>629</v>
      </c>
      <c r="B145" s="75" t="s">
        <v>50</v>
      </c>
      <c r="C145" s="75" t="s">
        <v>39</v>
      </c>
      <c r="D145" s="78" t="s">
        <v>627</v>
      </c>
      <c r="E145" s="77" t="s">
        <v>63</v>
      </c>
      <c r="F145" s="78" t="s">
        <v>162</v>
      </c>
      <c r="G145" s="78" t="s">
        <v>630</v>
      </c>
    </row>
    <row r="146" spans="1:7" ht="46.5" customHeight="1">
      <c r="A146" s="73" t="s">
        <v>631</v>
      </c>
      <c r="B146" s="75" t="s">
        <v>50</v>
      </c>
      <c r="C146" s="75" t="s">
        <v>3</v>
      </c>
      <c r="D146" s="78" t="s">
        <v>613</v>
      </c>
      <c r="E146" s="77" t="s">
        <v>8</v>
      </c>
      <c r="F146" s="78" t="s">
        <v>632</v>
      </c>
      <c r="G146" s="78" t="s">
        <v>633</v>
      </c>
    </row>
    <row r="147" spans="1:7" ht="46.5" customHeight="1">
      <c r="A147" s="73" t="s">
        <v>634</v>
      </c>
      <c r="B147" s="75" t="s">
        <v>50</v>
      </c>
      <c r="C147" s="75" t="s">
        <v>4</v>
      </c>
      <c r="D147" s="78" t="s">
        <v>80</v>
      </c>
      <c r="E147" s="77" t="s">
        <v>8</v>
      </c>
      <c r="F147" s="78" t="s">
        <v>635</v>
      </c>
      <c r="G147" s="78" t="s">
        <v>636</v>
      </c>
    </row>
    <row r="148" spans="1:7" ht="46.5" customHeight="1">
      <c r="A148" s="73" t="s">
        <v>637</v>
      </c>
      <c r="B148" s="75" t="s">
        <v>50</v>
      </c>
      <c r="C148" s="75" t="s">
        <v>5</v>
      </c>
      <c r="D148" s="78" t="s">
        <v>80</v>
      </c>
      <c r="E148" s="77" t="s">
        <v>638</v>
      </c>
      <c r="F148" s="78" t="s">
        <v>614</v>
      </c>
      <c r="G148" s="78" t="s">
        <v>639</v>
      </c>
    </row>
    <row r="149" spans="1:7" ht="46.5" customHeight="1">
      <c r="A149" s="73" t="s">
        <v>640</v>
      </c>
      <c r="B149" s="75" t="s">
        <v>50</v>
      </c>
      <c r="C149" s="75" t="s">
        <v>39</v>
      </c>
      <c r="D149" s="78" t="s">
        <v>627</v>
      </c>
      <c r="E149" s="77" t="s">
        <v>47</v>
      </c>
      <c r="F149" s="78" t="s">
        <v>162</v>
      </c>
      <c r="G149" s="78" t="s">
        <v>641</v>
      </c>
    </row>
    <row r="150" spans="1:7" ht="46.5" customHeight="1">
      <c r="A150" s="73" t="s">
        <v>642</v>
      </c>
      <c r="B150" s="75" t="s">
        <v>50</v>
      </c>
      <c r="C150" s="75" t="s">
        <v>3</v>
      </c>
      <c r="D150" s="78" t="s">
        <v>613</v>
      </c>
      <c r="E150" s="77" t="s">
        <v>63</v>
      </c>
      <c r="F150" s="78" t="s">
        <v>618</v>
      </c>
      <c r="G150" s="78" t="s">
        <v>643</v>
      </c>
    </row>
    <row r="151" spans="1:7" ht="46.5" customHeight="1">
      <c r="A151" s="73" t="s">
        <v>644</v>
      </c>
      <c r="B151" s="75" t="s">
        <v>50</v>
      </c>
      <c r="C151" s="75" t="s">
        <v>39</v>
      </c>
      <c r="D151" s="78" t="s">
        <v>627</v>
      </c>
      <c r="E151" s="77" t="s">
        <v>81</v>
      </c>
      <c r="F151" s="78" t="s">
        <v>162</v>
      </c>
      <c r="G151" s="78" t="s">
        <v>645</v>
      </c>
    </row>
    <row r="152" spans="1:7" ht="46.5" customHeight="1">
      <c r="A152" s="73" t="s">
        <v>646</v>
      </c>
      <c r="B152" s="75" t="s">
        <v>50</v>
      </c>
      <c r="C152" s="75" t="s">
        <v>6</v>
      </c>
      <c r="D152" s="78" t="s">
        <v>80</v>
      </c>
      <c r="E152" s="77" t="s">
        <v>81</v>
      </c>
      <c r="F152" s="78" t="s">
        <v>618</v>
      </c>
      <c r="G152" s="78" t="s">
        <v>647</v>
      </c>
    </row>
    <row r="153" spans="1:7" ht="46.5" customHeight="1">
      <c r="A153" s="73" t="s">
        <v>648</v>
      </c>
      <c r="B153" s="75" t="s">
        <v>50</v>
      </c>
      <c r="C153" s="75" t="s">
        <v>5</v>
      </c>
      <c r="D153" s="78" t="s">
        <v>80</v>
      </c>
      <c r="E153" s="77" t="s">
        <v>81</v>
      </c>
      <c r="F153" s="78" t="s">
        <v>614</v>
      </c>
      <c r="G153" s="78" t="s">
        <v>649</v>
      </c>
    </row>
    <row r="154" spans="1:7" ht="46.5" customHeight="1">
      <c r="A154" s="73" t="s">
        <v>650</v>
      </c>
      <c r="B154" s="75" t="s">
        <v>50</v>
      </c>
      <c r="C154" s="75" t="s">
        <v>39</v>
      </c>
      <c r="D154" s="78" t="s">
        <v>627</v>
      </c>
      <c r="E154" s="77" t="s">
        <v>8</v>
      </c>
      <c r="F154" s="78" t="s">
        <v>162</v>
      </c>
      <c r="G154" s="78" t="s">
        <v>651</v>
      </c>
    </row>
    <row r="155" spans="1:7" ht="46.5" customHeight="1">
      <c r="A155" s="73" t="s">
        <v>652</v>
      </c>
      <c r="B155" s="75" t="s">
        <v>50</v>
      </c>
      <c r="C155" s="75" t="s">
        <v>39</v>
      </c>
      <c r="D155" s="78" t="s">
        <v>627</v>
      </c>
      <c r="E155" s="77" t="s">
        <v>653</v>
      </c>
      <c r="F155" s="78" t="s">
        <v>162</v>
      </c>
      <c r="G155" s="78" t="s">
        <v>651</v>
      </c>
    </row>
    <row r="156" spans="1:7" ht="46.5" customHeight="1">
      <c r="A156" s="73" t="s">
        <v>654</v>
      </c>
      <c r="B156" s="75" t="s">
        <v>50</v>
      </c>
      <c r="C156" s="75" t="s">
        <v>3</v>
      </c>
      <c r="D156" s="78" t="s">
        <v>613</v>
      </c>
      <c r="E156" s="77" t="s">
        <v>8</v>
      </c>
      <c r="F156" s="78" t="s">
        <v>655</v>
      </c>
      <c r="G156" s="78" t="s">
        <v>656</v>
      </c>
    </row>
    <row r="157" spans="1:7" ht="46.5" customHeight="1">
      <c r="A157" s="73" t="s">
        <v>657</v>
      </c>
      <c r="B157" s="75" t="s">
        <v>50</v>
      </c>
      <c r="C157" s="75" t="s">
        <v>49</v>
      </c>
      <c r="D157" s="78" t="s">
        <v>613</v>
      </c>
      <c r="E157" s="77" t="s">
        <v>8</v>
      </c>
      <c r="F157" s="78" t="s">
        <v>618</v>
      </c>
      <c r="G157" s="78" t="s">
        <v>658</v>
      </c>
    </row>
    <row r="158" spans="1:7" ht="46.5" customHeight="1">
      <c r="A158" s="73" t="s">
        <v>659</v>
      </c>
      <c r="B158" s="75" t="s">
        <v>50</v>
      </c>
      <c r="C158" s="75" t="s">
        <v>49</v>
      </c>
      <c r="D158" s="78" t="s">
        <v>613</v>
      </c>
      <c r="E158" s="77" t="s">
        <v>8</v>
      </c>
      <c r="F158" s="78" t="s">
        <v>618</v>
      </c>
      <c r="G158" s="78" t="s">
        <v>658</v>
      </c>
    </row>
    <row r="159" spans="1:7" ht="46.5" customHeight="1">
      <c r="A159" s="73" t="s">
        <v>660</v>
      </c>
      <c r="B159" s="75" t="s">
        <v>50</v>
      </c>
      <c r="C159" s="75" t="s">
        <v>4</v>
      </c>
      <c r="D159" s="78" t="s">
        <v>80</v>
      </c>
      <c r="E159" s="77" t="s">
        <v>63</v>
      </c>
      <c r="F159" s="78" t="s">
        <v>661</v>
      </c>
      <c r="G159" s="78" t="s">
        <v>662</v>
      </c>
    </row>
    <row r="160" spans="1:7" ht="46.5" customHeight="1">
      <c r="A160" s="73" t="s">
        <v>663</v>
      </c>
      <c r="B160" s="75" t="s">
        <v>664</v>
      </c>
      <c r="C160" s="75" t="s">
        <v>48</v>
      </c>
      <c r="D160" s="78" t="s">
        <v>57</v>
      </c>
      <c r="E160" s="77" t="s">
        <v>665</v>
      </c>
      <c r="F160" s="78" t="s">
        <v>162</v>
      </c>
      <c r="G160" s="78" t="s">
        <v>666</v>
      </c>
    </row>
    <row r="161" spans="1:7" ht="46.5" customHeight="1">
      <c r="A161" s="73" t="s">
        <v>667</v>
      </c>
      <c r="B161" s="75" t="s">
        <v>664</v>
      </c>
      <c r="C161" s="75" t="s">
        <v>48</v>
      </c>
      <c r="D161" s="78" t="s">
        <v>57</v>
      </c>
      <c r="E161" s="77" t="s">
        <v>63</v>
      </c>
      <c r="F161" s="78" t="s">
        <v>162</v>
      </c>
      <c r="G161" s="78" t="s">
        <v>668</v>
      </c>
    </row>
    <row r="162" spans="1:7" ht="46.5" customHeight="1">
      <c r="A162" s="79" t="s">
        <v>669</v>
      </c>
      <c r="B162" s="75" t="s">
        <v>50</v>
      </c>
      <c r="C162" s="75" t="s">
        <v>3</v>
      </c>
      <c r="D162" s="78" t="s">
        <v>613</v>
      </c>
      <c r="E162" s="77" t="s">
        <v>8</v>
      </c>
      <c r="F162" s="78" t="s">
        <v>670</v>
      </c>
      <c r="G162" s="78" t="s">
        <v>671</v>
      </c>
    </row>
    <row r="163" spans="1:7" ht="46.5" customHeight="1">
      <c r="A163" s="73" t="s">
        <v>672</v>
      </c>
      <c r="B163" s="75" t="s">
        <v>664</v>
      </c>
      <c r="C163" s="75" t="s">
        <v>39</v>
      </c>
      <c r="D163" s="78" t="s">
        <v>57</v>
      </c>
      <c r="E163" s="77" t="s">
        <v>63</v>
      </c>
      <c r="F163" s="78" t="s">
        <v>162</v>
      </c>
      <c r="G163" s="78" t="s">
        <v>666</v>
      </c>
    </row>
    <row r="164" spans="1:7" ht="46.5" customHeight="1">
      <c r="A164" s="73" t="s">
        <v>673</v>
      </c>
      <c r="B164" s="75" t="s">
        <v>664</v>
      </c>
      <c r="C164" s="75" t="s">
        <v>5</v>
      </c>
      <c r="D164" s="78" t="s">
        <v>674</v>
      </c>
      <c r="E164" s="77" t="s">
        <v>8</v>
      </c>
      <c r="F164" s="78" t="s">
        <v>675</v>
      </c>
      <c r="G164" s="78" t="s">
        <v>676</v>
      </c>
    </row>
    <row r="165" spans="1:7" ht="46.5" customHeight="1">
      <c r="A165" s="73" t="s">
        <v>677</v>
      </c>
      <c r="B165" s="75" t="s">
        <v>664</v>
      </c>
      <c r="C165" s="75" t="s">
        <v>4</v>
      </c>
      <c r="D165" s="78" t="s">
        <v>678</v>
      </c>
      <c r="E165" s="77" t="s">
        <v>8</v>
      </c>
      <c r="F165" s="78" t="s">
        <v>679</v>
      </c>
      <c r="G165" s="78" t="s">
        <v>680</v>
      </c>
    </row>
    <row r="166" spans="1:7" ht="46.5" customHeight="1">
      <c r="A166" s="73" t="s">
        <v>681</v>
      </c>
      <c r="B166" s="75" t="s">
        <v>664</v>
      </c>
      <c r="C166" s="75" t="s">
        <v>39</v>
      </c>
      <c r="D166" s="78" t="s">
        <v>682</v>
      </c>
      <c r="E166" s="77" t="s">
        <v>8</v>
      </c>
      <c r="F166" s="78" t="s">
        <v>162</v>
      </c>
      <c r="G166" s="78" t="s">
        <v>683</v>
      </c>
    </row>
    <row r="167" spans="1:7" ht="46.5" customHeight="1">
      <c r="A167" s="73" t="s">
        <v>684</v>
      </c>
      <c r="B167" s="75" t="s">
        <v>664</v>
      </c>
      <c r="C167" s="75" t="s">
        <v>39</v>
      </c>
      <c r="D167" s="78" t="s">
        <v>57</v>
      </c>
      <c r="E167" s="77" t="s">
        <v>63</v>
      </c>
      <c r="F167" s="78" t="s">
        <v>162</v>
      </c>
      <c r="G167" s="78" t="s">
        <v>685</v>
      </c>
    </row>
    <row r="168" spans="1:7" ht="46.5" customHeight="1">
      <c r="A168" s="73" t="s">
        <v>686</v>
      </c>
      <c r="B168" s="75" t="s">
        <v>664</v>
      </c>
      <c r="C168" s="75" t="s">
        <v>39</v>
      </c>
      <c r="D168" s="78" t="s">
        <v>57</v>
      </c>
      <c r="E168" s="77" t="s">
        <v>687</v>
      </c>
      <c r="F168" s="78" t="s">
        <v>162</v>
      </c>
      <c r="G168" s="78" t="s">
        <v>685</v>
      </c>
    </row>
    <row r="169" spans="1:7" ht="46.5" customHeight="1">
      <c r="A169" s="73" t="s">
        <v>688</v>
      </c>
      <c r="B169" s="75" t="s">
        <v>664</v>
      </c>
      <c r="C169" s="75" t="s">
        <v>3</v>
      </c>
      <c r="D169" s="78" t="s">
        <v>689</v>
      </c>
      <c r="E169" s="77" t="s">
        <v>8</v>
      </c>
      <c r="F169" s="78" t="s">
        <v>691</v>
      </c>
      <c r="G169" s="78" t="s">
        <v>1574</v>
      </c>
    </row>
    <row r="170" spans="1:7" ht="46.5" customHeight="1">
      <c r="A170" s="73" t="s">
        <v>692</v>
      </c>
      <c r="B170" s="75" t="s">
        <v>664</v>
      </c>
      <c r="C170" s="75" t="s">
        <v>4</v>
      </c>
      <c r="D170" s="78" t="s">
        <v>693</v>
      </c>
      <c r="E170" s="77" t="s">
        <v>8</v>
      </c>
      <c r="F170" s="78" t="s">
        <v>691</v>
      </c>
      <c r="G170" s="78" t="s">
        <v>694</v>
      </c>
    </row>
    <row r="171" spans="1:7" ht="46.5" customHeight="1">
      <c r="A171" s="73" t="s">
        <v>695</v>
      </c>
      <c r="B171" s="75" t="s">
        <v>664</v>
      </c>
      <c r="C171" s="75" t="s">
        <v>5</v>
      </c>
      <c r="D171" s="78" t="s">
        <v>693</v>
      </c>
      <c r="E171" s="77" t="s">
        <v>8</v>
      </c>
      <c r="F171" s="78" t="s">
        <v>691</v>
      </c>
      <c r="G171" s="78" t="s">
        <v>696</v>
      </c>
    </row>
    <row r="172" spans="1:7" ht="46.5" customHeight="1">
      <c r="A172" s="79" t="s">
        <v>697</v>
      </c>
      <c r="B172" s="75" t="s">
        <v>664</v>
      </c>
      <c r="C172" s="75" t="s">
        <v>5</v>
      </c>
      <c r="D172" s="78" t="s">
        <v>689</v>
      </c>
      <c r="E172" s="77" t="s">
        <v>8</v>
      </c>
      <c r="F172" s="78" t="s">
        <v>698</v>
      </c>
      <c r="G172" s="78" t="s">
        <v>699</v>
      </c>
    </row>
    <row r="173" spans="1:7" ht="46.5" customHeight="1">
      <c r="A173" s="73" t="s">
        <v>700</v>
      </c>
      <c r="B173" s="75" t="s">
        <v>701</v>
      </c>
      <c r="C173" s="75" t="s">
        <v>39</v>
      </c>
      <c r="D173" s="78" t="s">
        <v>58</v>
      </c>
      <c r="E173" s="77" t="s">
        <v>79</v>
      </c>
      <c r="F173" s="78" t="s">
        <v>162</v>
      </c>
      <c r="G173" s="78" t="s">
        <v>702</v>
      </c>
    </row>
    <row r="174" spans="1:7" ht="46.5" customHeight="1">
      <c r="A174" s="73" t="s">
        <v>703</v>
      </c>
      <c r="B174" s="75" t="s">
        <v>701</v>
      </c>
      <c r="C174" s="75" t="s">
        <v>39</v>
      </c>
      <c r="D174" s="78" t="s">
        <v>704</v>
      </c>
      <c r="E174" s="77" t="s">
        <v>602</v>
      </c>
      <c r="F174" s="78" t="s">
        <v>162</v>
      </c>
      <c r="G174" s="78" t="s">
        <v>705</v>
      </c>
    </row>
    <row r="175" spans="1:7" ht="46.5" customHeight="1">
      <c r="A175" s="73" t="s">
        <v>706</v>
      </c>
      <c r="B175" s="75" t="s">
        <v>701</v>
      </c>
      <c r="C175" s="75" t="s">
        <v>3</v>
      </c>
      <c r="D175" s="78" t="s">
        <v>707</v>
      </c>
      <c r="E175" s="77" t="s">
        <v>71</v>
      </c>
      <c r="F175" s="78" t="s">
        <v>708</v>
      </c>
      <c r="G175" s="78" t="s">
        <v>709</v>
      </c>
    </row>
    <row r="176" spans="1:7" ht="46.5" customHeight="1">
      <c r="A176" s="73" t="s">
        <v>710</v>
      </c>
      <c r="B176" s="75" t="s">
        <v>701</v>
      </c>
      <c r="C176" s="75" t="s">
        <v>4</v>
      </c>
      <c r="D176" s="78" t="s">
        <v>707</v>
      </c>
      <c r="E176" s="77" t="s">
        <v>63</v>
      </c>
      <c r="F176" s="78" t="s">
        <v>711</v>
      </c>
      <c r="G176" s="78" t="s">
        <v>1578</v>
      </c>
    </row>
    <row r="177" spans="1:7" ht="46.5" customHeight="1">
      <c r="A177" s="73" t="s">
        <v>712</v>
      </c>
      <c r="B177" s="75" t="s">
        <v>701</v>
      </c>
      <c r="C177" s="75" t="s">
        <v>39</v>
      </c>
      <c r="D177" s="78" t="s">
        <v>58</v>
      </c>
      <c r="E177" s="77" t="s">
        <v>79</v>
      </c>
      <c r="F177" s="78" t="s">
        <v>162</v>
      </c>
      <c r="G177" s="78" t="s">
        <v>702</v>
      </c>
    </row>
    <row r="178" spans="1:7" ht="46.5" customHeight="1">
      <c r="A178" s="73" t="s">
        <v>713</v>
      </c>
      <c r="B178" s="75" t="s">
        <v>701</v>
      </c>
      <c r="C178" s="75" t="s">
        <v>39</v>
      </c>
      <c r="D178" s="78" t="s">
        <v>58</v>
      </c>
      <c r="E178" s="77" t="s">
        <v>161</v>
      </c>
      <c r="F178" s="78" t="s">
        <v>162</v>
      </c>
      <c r="G178" s="78" t="s">
        <v>702</v>
      </c>
    </row>
    <row r="179" spans="1:7" ht="46.5" customHeight="1">
      <c r="A179" s="73" t="s">
        <v>714</v>
      </c>
      <c r="B179" s="75" t="s">
        <v>701</v>
      </c>
      <c r="C179" s="75" t="s">
        <v>39</v>
      </c>
      <c r="D179" s="78" t="s">
        <v>704</v>
      </c>
      <c r="E179" s="77" t="s">
        <v>63</v>
      </c>
      <c r="F179" s="78" t="s">
        <v>162</v>
      </c>
      <c r="G179" s="78" t="s">
        <v>705</v>
      </c>
    </row>
    <row r="180" spans="1:7" ht="46.5" customHeight="1">
      <c r="A180" s="73" t="s">
        <v>715</v>
      </c>
      <c r="B180" s="75" t="s">
        <v>701</v>
      </c>
      <c r="C180" s="75" t="s">
        <v>39</v>
      </c>
      <c r="D180" s="78" t="s">
        <v>58</v>
      </c>
      <c r="E180" s="77" t="s">
        <v>716</v>
      </c>
      <c r="F180" s="78" t="s">
        <v>162</v>
      </c>
      <c r="G180" s="78" t="s">
        <v>702</v>
      </c>
    </row>
    <row r="181" spans="1:7" ht="46.5" customHeight="1">
      <c r="A181" s="73" t="s">
        <v>717</v>
      </c>
      <c r="B181" s="75" t="s">
        <v>701</v>
      </c>
      <c r="C181" s="75" t="s">
        <v>5</v>
      </c>
      <c r="D181" s="78" t="s">
        <v>718</v>
      </c>
      <c r="E181" s="77" t="s">
        <v>8</v>
      </c>
      <c r="F181" s="78" t="s">
        <v>719</v>
      </c>
      <c r="G181" s="78" t="s">
        <v>720</v>
      </c>
    </row>
    <row r="182" spans="1:7" ht="46.5" customHeight="1">
      <c r="A182" s="73" t="s">
        <v>721</v>
      </c>
      <c r="B182" s="75" t="s">
        <v>701</v>
      </c>
      <c r="C182" s="75" t="s">
        <v>6</v>
      </c>
      <c r="D182" s="78" t="s">
        <v>707</v>
      </c>
      <c r="E182" s="77" t="s">
        <v>71</v>
      </c>
      <c r="F182" s="78" t="s">
        <v>719</v>
      </c>
      <c r="G182" s="78" t="s">
        <v>722</v>
      </c>
    </row>
    <row r="183" spans="1:7" ht="46.5" customHeight="1">
      <c r="A183" s="73" t="s">
        <v>723</v>
      </c>
      <c r="B183" s="75" t="s">
        <v>701</v>
      </c>
      <c r="C183" s="75" t="s">
        <v>4</v>
      </c>
      <c r="D183" s="78" t="s">
        <v>707</v>
      </c>
      <c r="E183" s="77" t="s">
        <v>724</v>
      </c>
      <c r="F183" s="78" t="s">
        <v>725</v>
      </c>
      <c r="G183" s="78" t="s">
        <v>722</v>
      </c>
    </row>
    <row r="184" spans="1:7" ht="46.5" customHeight="1">
      <c r="A184" s="73" t="s">
        <v>726</v>
      </c>
      <c r="B184" s="75" t="s">
        <v>701</v>
      </c>
      <c r="C184" s="75" t="s">
        <v>4</v>
      </c>
      <c r="D184" s="78" t="s">
        <v>718</v>
      </c>
      <c r="E184" s="77" t="s">
        <v>71</v>
      </c>
      <c r="F184" s="78" t="s">
        <v>727</v>
      </c>
      <c r="G184" s="78" t="s">
        <v>728</v>
      </c>
    </row>
    <row r="185" spans="1:7" ht="46.5" customHeight="1">
      <c r="A185" s="73" t="s">
        <v>729</v>
      </c>
      <c r="B185" s="75" t="s">
        <v>701</v>
      </c>
      <c r="C185" s="75" t="s">
        <v>4</v>
      </c>
      <c r="D185" s="78" t="s">
        <v>718</v>
      </c>
      <c r="E185" s="77" t="s">
        <v>8</v>
      </c>
      <c r="F185" s="78" t="s">
        <v>730</v>
      </c>
      <c r="G185" s="78" t="s">
        <v>728</v>
      </c>
    </row>
    <row r="186" spans="1:7" ht="46.5" customHeight="1">
      <c r="A186" s="73" t="s">
        <v>731</v>
      </c>
      <c r="B186" s="75" t="s">
        <v>701</v>
      </c>
      <c r="C186" s="75" t="s">
        <v>39</v>
      </c>
      <c r="D186" s="78" t="s">
        <v>704</v>
      </c>
      <c r="E186" s="77" t="s">
        <v>47</v>
      </c>
      <c r="F186" s="78" t="s">
        <v>162</v>
      </c>
      <c r="G186" s="78" t="s">
        <v>732</v>
      </c>
    </row>
    <row r="187" spans="1:7" ht="46.5" customHeight="1">
      <c r="A187" s="79" t="s">
        <v>733</v>
      </c>
      <c r="B187" s="75" t="s">
        <v>701</v>
      </c>
      <c r="C187" s="75" t="s">
        <v>6</v>
      </c>
      <c r="D187" s="78" t="s">
        <v>718</v>
      </c>
      <c r="E187" s="77" t="s">
        <v>8</v>
      </c>
      <c r="F187" s="78" t="s">
        <v>730</v>
      </c>
      <c r="G187" s="78" t="s">
        <v>734</v>
      </c>
    </row>
    <row r="188" spans="1:7" ht="46.5" customHeight="1">
      <c r="A188" s="73" t="s">
        <v>735</v>
      </c>
      <c r="B188" s="75" t="s">
        <v>701</v>
      </c>
      <c r="C188" s="75" t="s">
        <v>4</v>
      </c>
      <c r="D188" s="78" t="s">
        <v>736</v>
      </c>
      <c r="E188" s="77" t="s">
        <v>8</v>
      </c>
      <c r="F188" s="78" t="s">
        <v>719</v>
      </c>
      <c r="G188" s="78" t="s">
        <v>737</v>
      </c>
    </row>
    <row r="189" spans="1:7" ht="46.5" customHeight="1">
      <c r="A189" s="73" t="s">
        <v>738</v>
      </c>
      <c r="B189" s="75" t="s">
        <v>701</v>
      </c>
      <c r="C189" s="75" t="s">
        <v>4</v>
      </c>
      <c r="D189" s="78" t="s">
        <v>739</v>
      </c>
      <c r="E189" s="77" t="s">
        <v>8</v>
      </c>
      <c r="F189" s="78" t="s">
        <v>719</v>
      </c>
      <c r="G189" s="78" t="s">
        <v>740</v>
      </c>
    </row>
    <row r="190" spans="1:7" ht="46.5" customHeight="1">
      <c r="A190" s="73" t="s">
        <v>741</v>
      </c>
      <c r="B190" s="75" t="s">
        <v>701</v>
      </c>
      <c r="C190" s="75" t="s">
        <v>39</v>
      </c>
      <c r="D190" s="78" t="s">
        <v>704</v>
      </c>
      <c r="E190" s="77" t="s">
        <v>63</v>
      </c>
      <c r="F190" s="78" t="s">
        <v>162</v>
      </c>
      <c r="G190" s="78" t="s">
        <v>705</v>
      </c>
    </row>
    <row r="191" spans="1:7" ht="46.5" customHeight="1">
      <c r="A191" s="73" t="s">
        <v>742</v>
      </c>
      <c r="B191" s="75" t="s">
        <v>701</v>
      </c>
      <c r="C191" s="75" t="s">
        <v>3</v>
      </c>
      <c r="D191" s="78" t="s">
        <v>707</v>
      </c>
      <c r="E191" s="77" t="s">
        <v>716</v>
      </c>
      <c r="F191" s="78" t="s">
        <v>743</v>
      </c>
      <c r="G191" s="78" t="s">
        <v>744</v>
      </c>
    </row>
    <row r="192" spans="1:7" ht="46.5" customHeight="1">
      <c r="A192" s="73" t="s">
        <v>745</v>
      </c>
      <c r="B192" s="75" t="s">
        <v>70</v>
      </c>
      <c r="C192" s="75" t="s">
        <v>39</v>
      </c>
      <c r="D192" s="78" t="s">
        <v>746</v>
      </c>
      <c r="E192" s="77" t="s">
        <v>8</v>
      </c>
      <c r="F192" s="78" t="s">
        <v>162</v>
      </c>
      <c r="G192" s="78" t="s">
        <v>747</v>
      </c>
    </row>
    <row r="193" spans="1:7" ht="46.5" customHeight="1">
      <c r="A193" s="73" t="s">
        <v>748</v>
      </c>
      <c r="B193" s="75" t="s">
        <v>70</v>
      </c>
      <c r="C193" s="75" t="s">
        <v>39</v>
      </c>
      <c r="D193" s="78" t="s">
        <v>746</v>
      </c>
      <c r="E193" s="77" t="s">
        <v>749</v>
      </c>
      <c r="F193" s="78" t="s">
        <v>162</v>
      </c>
      <c r="G193" s="78" t="s">
        <v>750</v>
      </c>
    </row>
    <row r="194" spans="1:7" ht="46.5" customHeight="1">
      <c r="A194" s="73" t="s">
        <v>751</v>
      </c>
      <c r="B194" s="75" t="s">
        <v>70</v>
      </c>
      <c r="C194" s="75" t="s">
        <v>39</v>
      </c>
      <c r="D194" s="78" t="s">
        <v>752</v>
      </c>
      <c r="E194" s="77" t="s">
        <v>63</v>
      </c>
      <c r="F194" s="78" t="s">
        <v>162</v>
      </c>
      <c r="G194" s="78" t="s">
        <v>753</v>
      </c>
    </row>
    <row r="195" spans="1:7" ht="46.5" customHeight="1">
      <c r="A195" s="73" t="s">
        <v>754</v>
      </c>
      <c r="B195" s="75" t="s">
        <v>70</v>
      </c>
      <c r="C195" s="75" t="s">
        <v>6</v>
      </c>
      <c r="D195" s="78" t="s">
        <v>69</v>
      </c>
      <c r="E195" s="77" t="s">
        <v>755</v>
      </c>
      <c r="F195" s="78" t="s">
        <v>756</v>
      </c>
      <c r="G195" s="78" t="s">
        <v>757</v>
      </c>
    </row>
    <row r="196" spans="1:7" ht="46.5" customHeight="1">
      <c r="A196" s="73" t="s">
        <v>758</v>
      </c>
      <c r="B196" s="75" t="s">
        <v>70</v>
      </c>
      <c r="C196" s="75" t="s">
        <v>6</v>
      </c>
      <c r="D196" s="78" t="s">
        <v>69</v>
      </c>
      <c r="E196" s="77" t="s">
        <v>47</v>
      </c>
      <c r="F196" s="78" t="s">
        <v>759</v>
      </c>
      <c r="G196" s="78" t="s">
        <v>760</v>
      </c>
    </row>
    <row r="197" spans="1:7" ht="46.5" customHeight="1">
      <c r="A197" s="73" t="s">
        <v>761</v>
      </c>
      <c r="B197" s="75" t="s">
        <v>70</v>
      </c>
      <c r="C197" s="75" t="s">
        <v>6</v>
      </c>
      <c r="D197" s="78" t="s">
        <v>69</v>
      </c>
      <c r="E197" s="77" t="s">
        <v>8</v>
      </c>
      <c r="F197" s="78" t="s">
        <v>762</v>
      </c>
      <c r="G197" s="78" t="s">
        <v>763</v>
      </c>
    </row>
    <row r="198" spans="1:7" ht="46.5" customHeight="1">
      <c r="A198" s="73" t="s">
        <v>764</v>
      </c>
      <c r="B198" s="75" t="s">
        <v>70</v>
      </c>
      <c r="C198" s="75" t="s">
        <v>6</v>
      </c>
      <c r="D198" s="78" t="s">
        <v>69</v>
      </c>
      <c r="E198" s="77" t="s">
        <v>381</v>
      </c>
      <c r="F198" s="78" t="s">
        <v>719</v>
      </c>
      <c r="G198" s="78" t="s">
        <v>765</v>
      </c>
    </row>
    <row r="199" spans="1:7" ht="46.5" customHeight="1">
      <c r="A199" s="73" t="s">
        <v>766</v>
      </c>
      <c r="B199" s="75" t="s">
        <v>70</v>
      </c>
      <c r="C199" s="75" t="s">
        <v>6</v>
      </c>
      <c r="D199" s="78" t="s">
        <v>69</v>
      </c>
      <c r="E199" s="77" t="s">
        <v>8</v>
      </c>
      <c r="F199" s="78" t="s">
        <v>767</v>
      </c>
      <c r="G199" s="78" t="s">
        <v>768</v>
      </c>
    </row>
    <row r="200" spans="1:7" ht="46.5" customHeight="1">
      <c r="A200" s="73" t="s">
        <v>769</v>
      </c>
      <c r="B200" s="75" t="s">
        <v>70</v>
      </c>
      <c r="C200" s="75" t="s">
        <v>6</v>
      </c>
      <c r="D200" s="78" t="s">
        <v>69</v>
      </c>
      <c r="E200" s="77" t="s">
        <v>71</v>
      </c>
      <c r="F200" s="78" t="s">
        <v>607</v>
      </c>
      <c r="G200" s="78" t="s">
        <v>763</v>
      </c>
    </row>
    <row r="201" spans="1:7" ht="46.5" customHeight="1">
      <c r="A201" s="73" t="s">
        <v>770</v>
      </c>
      <c r="B201" s="75" t="s">
        <v>70</v>
      </c>
      <c r="C201" s="75" t="s">
        <v>5</v>
      </c>
      <c r="D201" s="78" t="s">
        <v>69</v>
      </c>
      <c r="E201" s="77" t="s">
        <v>79</v>
      </c>
      <c r="F201" s="78" t="s">
        <v>771</v>
      </c>
      <c r="G201" s="78" t="s">
        <v>772</v>
      </c>
    </row>
    <row r="202" spans="1:7" ht="46.5" customHeight="1">
      <c r="A202" s="73" t="s">
        <v>773</v>
      </c>
      <c r="B202" s="75" t="s">
        <v>70</v>
      </c>
      <c r="C202" s="75" t="s">
        <v>5</v>
      </c>
      <c r="D202" s="78" t="s">
        <v>69</v>
      </c>
      <c r="E202" s="77" t="s">
        <v>8</v>
      </c>
      <c r="F202" s="78" t="s">
        <v>607</v>
      </c>
      <c r="G202" s="78" t="s">
        <v>763</v>
      </c>
    </row>
    <row r="203" spans="1:7" ht="46.5" customHeight="1">
      <c r="A203" s="73" t="s">
        <v>774</v>
      </c>
      <c r="B203" s="75" t="s">
        <v>70</v>
      </c>
      <c r="C203" s="75" t="s">
        <v>3</v>
      </c>
      <c r="D203" s="78" t="s">
        <v>775</v>
      </c>
      <c r="E203" s="77" t="s">
        <v>8</v>
      </c>
      <c r="F203" s="78" t="s">
        <v>776</v>
      </c>
      <c r="G203" s="78" t="s">
        <v>777</v>
      </c>
    </row>
    <row r="204" spans="1:7" ht="46.5" customHeight="1">
      <c r="A204" s="73" t="s">
        <v>778</v>
      </c>
      <c r="B204" s="75" t="s">
        <v>70</v>
      </c>
      <c r="C204" s="75" t="s">
        <v>4</v>
      </c>
      <c r="D204" s="78" t="s">
        <v>779</v>
      </c>
      <c r="E204" s="77" t="s">
        <v>47</v>
      </c>
      <c r="F204" s="78" t="s">
        <v>780</v>
      </c>
      <c r="G204" s="78" t="s">
        <v>781</v>
      </c>
    </row>
    <row r="205" spans="1:7" ht="46.5" customHeight="1">
      <c r="A205" s="73" t="s">
        <v>782</v>
      </c>
      <c r="B205" s="75" t="s">
        <v>70</v>
      </c>
      <c r="C205" s="75" t="s">
        <v>4</v>
      </c>
      <c r="D205" s="78" t="s">
        <v>69</v>
      </c>
      <c r="E205" s="77" t="s">
        <v>8</v>
      </c>
      <c r="F205" s="78" t="s">
        <v>607</v>
      </c>
      <c r="G205" s="78" t="s">
        <v>763</v>
      </c>
    </row>
    <row r="206" spans="1:7" ht="46.5" customHeight="1">
      <c r="A206" s="73" t="s">
        <v>783</v>
      </c>
      <c r="B206" s="75" t="s">
        <v>70</v>
      </c>
      <c r="C206" s="75" t="s">
        <v>4</v>
      </c>
      <c r="D206" s="78" t="s">
        <v>69</v>
      </c>
      <c r="E206" s="77" t="s">
        <v>8</v>
      </c>
      <c r="F206" s="78" t="s">
        <v>607</v>
      </c>
      <c r="G206" s="78" t="s">
        <v>763</v>
      </c>
    </row>
    <row r="207" spans="1:7" ht="46.5" customHeight="1">
      <c r="A207" s="73" t="s">
        <v>784</v>
      </c>
      <c r="B207" s="75" t="s">
        <v>70</v>
      </c>
      <c r="C207" s="75" t="s">
        <v>3</v>
      </c>
      <c r="D207" s="78" t="s">
        <v>775</v>
      </c>
      <c r="E207" s="77" t="s">
        <v>617</v>
      </c>
      <c r="F207" s="78" t="s">
        <v>785</v>
      </c>
      <c r="G207" s="78" t="s">
        <v>786</v>
      </c>
    </row>
    <row r="208" spans="1:7" ht="46.5" customHeight="1">
      <c r="A208" s="73" t="s">
        <v>787</v>
      </c>
      <c r="B208" s="75" t="s">
        <v>70</v>
      </c>
      <c r="C208" s="75" t="s">
        <v>4</v>
      </c>
      <c r="D208" s="78" t="s">
        <v>788</v>
      </c>
      <c r="E208" s="77" t="s">
        <v>47</v>
      </c>
      <c r="F208" s="78" t="s">
        <v>789</v>
      </c>
      <c r="G208" s="78" t="s">
        <v>790</v>
      </c>
    </row>
    <row r="209" spans="1:7" ht="46.5" customHeight="1">
      <c r="A209" s="73" t="s">
        <v>791</v>
      </c>
      <c r="B209" s="75" t="s">
        <v>70</v>
      </c>
      <c r="C209" s="75" t="s">
        <v>4</v>
      </c>
      <c r="D209" s="78" t="s">
        <v>788</v>
      </c>
      <c r="E209" s="77" t="s">
        <v>72</v>
      </c>
      <c r="F209" s="78" t="s">
        <v>789</v>
      </c>
      <c r="G209" s="78" t="s">
        <v>790</v>
      </c>
    </row>
    <row r="210" spans="1:7" ht="46.5" customHeight="1">
      <c r="A210" s="73" t="s">
        <v>792</v>
      </c>
      <c r="B210" s="75" t="s">
        <v>70</v>
      </c>
      <c r="C210" s="75" t="s">
        <v>4</v>
      </c>
      <c r="D210" s="78" t="s">
        <v>69</v>
      </c>
      <c r="E210" s="77" t="s">
        <v>79</v>
      </c>
      <c r="F210" s="78" t="s">
        <v>793</v>
      </c>
      <c r="G210" s="78" t="s">
        <v>763</v>
      </c>
    </row>
    <row r="211" spans="1:7" ht="46.5" customHeight="1">
      <c r="A211" s="73" t="s">
        <v>794</v>
      </c>
      <c r="B211" s="75" t="s">
        <v>701</v>
      </c>
      <c r="C211" s="75" t="s">
        <v>39</v>
      </c>
      <c r="D211" s="78" t="s">
        <v>704</v>
      </c>
      <c r="E211" s="77" t="s">
        <v>8</v>
      </c>
      <c r="F211" s="78" t="s">
        <v>795</v>
      </c>
      <c r="G211" s="78" t="s">
        <v>796</v>
      </c>
    </row>
    <row r="212" spans="1:7" ht="46.5" customHeight="1">
      <c r="A212" s="73" t="s">
        <v>802</v>
      </c>
      <c r="B212" s="75" t="s">
        <v>804</v>
      </c>
      <c r="C212" s="75" t="s">
        <v>6</v>
      </c>
      <c r="D212" s="78" t="s">
        <v>803</v>
      </c>
      <c r="E212" s="77" t="s">
        <v>8</v>
      </c>
      <c r="F212" s="78" t="s">
        <v>805</v>
      </c>
      <c r="G212" s="78" t="s">
        <v>806</v>
      </c>
    </row>
    <row r="213" spans="1:7" ht="46.5" customHeight="1">
      <c r="A213" s="73" t="s">
        <v>807</v>
      </c>
      <c r="B213" s="75" t="s">
        <v>797</v>
      </c>
      <c r="C213" s="75" t="s">
        <v>49</v>
      </c>
      <c r="D213" s="78" t="s">
        <v>808</v>
      </c>
      <c r="E213" s="77" t="s">
        <v>8</v>
      </c>
      <c r="F213" s="78" t="s">
        <v>809</v>
      </c>
      <c r="G213" s="78" t="s">
        <v>810</v>
      </c>
    </row>
    <row r="214" spans="1:7" ht="46.5" customHeight="1">
      <c r="A214" s="73" t="s">
        <v>814</v>
      </c>
      <c r="B214" s="75" t="s">
        <v>804</v>
      </c>
      <c r="C214" s="75" t="s">
        <v>6</v>
      </c>
      <c r="D214" s="78" t="s">
        <v>815</v>
      </c>
      <c r="E214" s="77" t="s">
        <v>8</v>
      </c>
      <c r="F214" s="78" t="s">
        <v>816</v>
      </c>
      <c r="G214" s="78" t="s">
        <v>817</v>
      </c>
    </row>
    <row r="215" spans="1:7" ht="46.5" customHeight="1">
      <c r="A215" s="73" t="s">
        <v>819</v>
      </c>
      <c r="B215" s="75" t="s">
        <v>801</v>
      </c>
      <c r="C215" s="75" t="s">
        <v>39</v>
      </c>
      <c r="D215" s="78" t="s">
        <v>812</v>
      </c>
      <c r="E215" s="77" t="s">
        <v>8</v>
      </c>
      <c r="F215" s="80" t="s">
        <v>813</v>
      </c>
      <c r="G215" s="78" t="s">
        <v>820</v>
      </c>
    </row>
    <row r="216" spans="1:7" ht="46.5" customHeight="1">
      <c r="A216" s="73" t="s">
        <v>821</v>
      </c>
      <c r="B216" s="75" t="s">
        <v>804</v>
      </c>
      <c r="C216" s="75" t="s">
        <v>3</v>
      </c>
      <c r="D216" s="78" t="s">
        <v>822</v>
      </c>
      <c r="E216" s="77" t="s">
        <v>8</v>
      </c>
      <c r="F216" s="78" t="s">
        <v>823</v>
      </c>
      <c r="G216" s="78" t="s">
        <v>824</v>
      </c>
    </row>
    <row r="217" spans="1:7" ht="46.5" customHeight="1">
      <c r="A217" s="73" t="s">
        <v>825</v>
      </c>
      <c r="B217" s="75" t="s">
        <v>801</v>
      </c>
      <c r="C217" s="75" t="s">
        <v>39</v>
      </c>
      <c r="D217" s="78" t="s">
        <v>826</v>
      </c>
      <c r="E217" s="77" t="s">
        <v>8</v>
      </c>
      <c r="F217" s="78" t="s">
        <v>827</v>
      </c>
      <c r="G217" s="78" t="s">
        <v>828</v>
      </c>
    </row>
    <row r="218" spans="1:7" ht="46.5" customHeight="1">
      <c r="A218" s="73" t="s">
        <v>829</v>
      </c>
      <c r="B218" s="75" t="s">
        <v>804</v>
      </c>
      <c r="C218" s="75" t="s">
        <v>4</v>
      </c>
      <c r="D218" s="78" t="s">
        <v>830</v>
      </c>
      <c r="E218" s="77" t="s">
        <v>47</v>
      </c>
      <c r="F218" s="78" t="s">
        <v>831</v>
      </c>
      <c r="G218" s="78" t="s">
        <v>832</v>
      </c>
    </row>
    <row r="219" spans="1:7" ht="46.5" customHeight="1">
      <c r="A219" s="73" t="s">
        <v>833</v>
      </c>
      <c r="B219" s="75" t="s">
        <v>797</v>
      </c>
      <c r="C219" s="75" t="s">
        <v>49</v>
      </c>
      <c r="D219" s="78" t="s">
        <v>834</v>
      </c>
      <c r="E219" s="77" t="s">
        <v>8</v>
      </c>
      <c r="F219" s="78" t="s">
        <v>835</v>
      </c>
      <c r="G219" s="78" t="s">
        <v>836</v>
      </c>
    </row>
    <row r="220" spans="1:7" ht="46.5" customHeight="1">
      <c r="A220" s="73" t="s">
        <v>838</v>
      </c>
      <c r="B220" s="75" t="s">
        <v>801</v>
      </c>
      <c r="C220" s="75" t="s">
        <v>3</v>
      </c>
      <c r="D220" s="78" t="s">
        <v>839</v>
      </c>
      <c r="E220" s="77" t="s">
        <v>8</v>
      </c>
      <c r="F220" s="78" t="s">
        <v>840</v>
      </c>
      <c r="G220" s="80" t="s">
        <v>841</v>
      </c>
    </row>
    <row r="221" spans="1:7" ht="46.5" customHeight="1">
      <c r="A221" s="73" t="s">
        <v>842</v>
      </c>
      <c r="B221" s="75" t="s">
        <v>804</v>
      </c>
      <c r="C221" s="75" t="s">
        <v>4</v>
      </c>
      <c r="D221" s="78" t="s">
        <v>830</v>
      </c>
      <c r="E221" s="77" t="s">
        <v>8</v>
      </c>
      <c r="F221" s="78" t="s">
        <v>843</v>
      </c>
      <c r="G221" s="78" t="s">
        <v>844</v>
      </c>
    </row>
    <row r="222" spans="1:7" ht="46.5" customHeight="1">
      <c r="A222" s="73" t="s">
        <v>845</v>
      </c>
      <c r="B222" s="75" t="s">
        <v>799</v>
      </c>
      <c r="C222" s="75" t="s">
        <v>4</v>
      </c>
      <c r="D222" s="78" t="s">
        <v>846</v>
      </c>
      <c r="E222" s="77" t="s">
        <v>8</v>
      </c>
      <c r="F222" s="78" t="s">
        <v>847</v>
      </c>
      <c r="G222" s="78" t="s">
        <v>848</v>
      </c>
    </row>
    <row r="223" spans="1:7" ht="46.5" customHeight="1">
      <c r="A223" s="73" t="s">
        <v>851</v>
      </c>
      <c r="B223" s="75" t="s">
        <v>799</v>
      </c>
      <c r="C223" s="75" t="s">
        <v>3</v>
      </c>
      <c r="D223" s="78" t="s">
        <v>852</v>
      </c>
      <c r="E223" s="77" t="s">
        <v>8</v>
      </c>
      <c r="F223" s="78" t="s">
        <v>743</v>
      </c>
      <c r="G223" s="78" t="s">
        <v>853</v>
      </c>
    </row>
    <row r="224" spans="1:7" ht="46.5" customHeight="1">
      <c r="A224" s="73" t="s">
        <v>854</v>
      </c>
      <c r="B224" s="75" t="s">
        <v>800</v>
      </c>
      <c r="C224" s="75" t="s">
        <v>5</v>
      </c>
      <c r="D224" s="78" t="s">
        <v>82</v>
      </c>
      <c r="E224" s="77" t="s">
        <v>8</v>
      </c>
      <c r="F224" s="78" t="s">
        <v>855</v>
      </c>
      <c r="G224" s="78" t="s">
        <v>856</v>
      </c>
    </row>
    <row r="225" spans="1:7" ht="46.5" customHeight="1">
      <c r="A225" s="73" t="s">
        <v>857</v>
      </c>
      <c r="B225" s="75" t="s">
        <v>801</v>
      </c>
      <c r="C225" s="75" t="s">
        <v>39</v>
      </c>
      <c r="D225" s="78" t="s">
        <v>858</v>
      </c>
      <c r="E225" s="77" t="s">
        <v>8</v>
      </c>
      <c r="F225" s="78" t="s">
        <v>859</v>
      </c>
      <c r="G225" s="78" t="s">
        <v>860</v>
      </c>
    </row>
    <row r="226" spans="1:7" ht="46.5" customHeight="1">
      <c r="A226" s="73" t="s">
        <v>863</v>
      </c>
      <c r="B226" s="75" t="s">
        <v>800</v>
      </c>
      <c r="C226" s="75" t="s">
        <v>39</v>
      </c>
      <c r="D226" s="78" t="s">
        <v>864</v>
      </c>
      <c r="E226" s="77" t="s">
        <v>8</v>
      </c>
      <c r="F226" s="78" t="s">
        <v>865</v>
      </c>
      <c r="G226" s="78" t="s">
        <v>866</v>
      </c>
    </row>
    <row r="227" spans="1:7" ht="46.5" customHeight="1">
      <c r="A227" s="73" t="s">
        <v>867</v>
      </c>
      <c r="B227" s="75" t="s">
        <v>801</v>
      </c>
      <c r="C227" s="75" t="s">
        <v>868</v>
      </c>
      <c r="D227" s="78" t="s">
        <v>849</v>
      </c>
      <c r="E227" s="77" t="s">
        <v>63</v>
      </c>
      <c r="F227" s="78" t="s">
        <v>162</v>
      </c>
      <c r="G227" s="78" t="s">
        <v>869</v>
      </c>
    </row>
    <row r="228" spans="1:7" ht="46.5" customHeight="1">
      <c r="A228" s="73" t="s">
        <v>870</v>
      </c>
      <c r="B228" s="75" t="s">
        <v>799</v>
      </c>
      <c r="C228" s="75" t="s">
        <v>3</v>
      </c>
      <c r="D228" s="78" t="s">
        <v>871</v>
      </c>
      <c r="E228" s="77" t="s">
        <v>8</v>
      </c>
      <c r="F228" s="78" t="s">
        <v>872</v>
      </c>
      <c r="G228" s="78" t="s">
        <v>873</v>
      </c>
    </row>
    <row r="229" spans="1:7" ht="46.5" customHeight="1">
      <c r="A229" s="79" t="s">
        <v>874</v>
      </c>
      <c r="B229" s="75" t="s">
        <v>799</v>
      </c>
      <c r="C229" s="75" t="s">
        <v>3</v>
      </c>
      <c r="D229" s="78" t="s">
        <v>861</v>
      </c>
      <c r="E229" s="77" t="s">
        <v>8</v>
      </c>
      <c r="F229" s="78" t="s">
        <v>875</v>
      </c>
      <c r="G229" s="78" t="s">
        <v>862</v>
      </c>
    </row>
    <row r="230" spans="1:7" ht="46.5" customHeight="1">
      <c r="A230" s="79" t="s">
        <v>876</v>
      </c>
      <c r="B230" s="75" t="s">
        <v>799</v>
      </c>
      <c r="C230" s="75" t="s">
        <v>4</v>
      </c>
      <c r="D230" s="78" t="s">
        <v>818</v>
      </c>
      <c r="E230" s="77" t="s">
        <v>8</v>
      </c>
      <c r="F230" s="78" t="s">
        <v>877</v>
      </c>
      <c r="G230" s="78" t="s">
        <v>878</v>
      </c>
    </row>
    <row r="231" spans="1:7" ht="46.5" customHeight="1">
      <c r="A231" s="79" t="s">
        <v>880</v>
      </c>
      <c r="B231" s="75" t="s">
        <v>800</v>
      </c>
      <c r="C231" s="75" t="s">
        <v>5</v>
      </c>
      <c r="D231" s="78" t="s">
        <v>837</v>
      </c>
      <c r="E231" s="77" t="s">
        <v>8</v>
      </c>
      <c r="F231" s="78" t="s">
        <v>881</v>
      </c>
      <c r="G231" s="80" t="s">
        <v>882</v>
      </c>
    </row>
    <row r="232" spans="1:7" ht="46.5" customHeight="1">
      <c r="A232" s="79" t="s">
        <v>883</v>
      </c>
      <c r="B232" s="75" t="s">
        <v>800</v>
      </c>
      <c r="C232" s="75" t="s">
        <v>3</v>
      </c>
      <c r="D232" s="78" t="s">
        <v>884</v>
      </c>
      <c r="E232" s="77" t="s">
        <v>8</v>
      </c>
      <c r="F232" s="78" t="s">
        <v>885</v>
      </c>
      <c r="G232" s="78" t="s">
        <v>886</v>
      </c>
    </row>
    <row r="233" spans="1:7" ht="46.5" customHeight="1">
      <c r="A233" s="79" t="s">
        <v>887</v>
      </c>
      <c r="B233" s="75" t="s">
        <v>804</v>
      </c>
      <c r="C233" s="75" t="s">
        <v>49</v>
      </c>
      <c r="D233" s="78" t="s">
        <v>888</v>
      </c>
      <c r="E233" s="77" t="s">
        <v>8</v>
      </c>
      <c r="F233" s="78" t="s">
        <v>850</v>
      </c>
      <c r="G233" s="78" t="s">
        <v>889</v>
      </c>
    </row>
    <row r="234" spans="1:7" ht="46.5" customHeight="1">
      <c r="A234" s="79" t="s">
        <v>891</v>
      </c>
      <c r="B234" s="75" t="s">
        <v>801</v>
      </c>
      <c r="C234" s="75" t="s">
        <v>4</v>
      </c>
      <c r="D234" s="78" t="s">
        <v>879</v>
      </c>
      <c r="E234" s="77" t="s">
        <v>8</v>
      </c>
      <c r="F234" s="78" t="s">
        <v>890</v>
      </c>
      <c r="G234" s="78" t="s">
        <v>892</v>
      </c>
    </row>
    <row r="235" spans="1:7" ht="46.5" customHeight="1">
      <c r="A235" s="73" t="s">
        <v>893</v>
      </c>
      <c r="B235" s="75" t="s">
        <v>895</v>
      </c>
      <c r="C235" s="75" t="s">
        <v>39</v>
      </c>
      <c r="D235" s="78" t="s">
        <v>894</v>
      </c>
      <c r="E235" s="77" t="s">
        <v>53</v>
      </c>
      <c r="F235" s="78" t="s">
        <v>896</v>
      </c>
      <c r="G235" s="78" t="s">
        <v>897</v>
      </c>
    </row>
    <row r="236" spans="1:7" ht="46.5" customHeight="1">
      <c r="A236" s="73" t="s">
        <v>898</v>
      </c>
      <c r="B236" s="75" t="s">
        <v>895</v>
      </c>
      <c r="C236" s="75" t="s">
        <v>4</v>
      </c>
      <c r="D236" s="78" t="s">
        <v>690</v>
      </c>
      <c r="E236" s="77" t="s">
        <v>8</v>
      </c>
      <c r="F236" s="78" t="s">
        <v>899</v>
      </c>
      <c r="G236" s="78" t="s">
        <v>900</v>
      </c>
    </row>
    <row r="237" spans="1:7" ht="46.5" customHeight="1">
      <c r="A237" s="73" t="s">
        <v>901</v>
      </c>
      <c r="B237" s="75" t="s">
        <v>895</v>
      </c>
      <c r="C237" s="75" t="s">
        <v>4</v>
      </c>
      <c r="D237" s="78" t="s">
        <v>690</v>
      </c>
      <c r="E237" s="77" t="s">
        <v>8</v>
      </c>
      <c r="F237" s="78" t="s">
        <v>899</v>
      </c>
      <c r="G237" s="78" t="s">
        <v>902</v>
      </c>
    </row>
    <row r="238" spans="1:7" ht="46.5" customHeight="1">
      <c r="A238" s="73" t="s">
        <v>903</v>
      </c>
      <c r="B238" s="75" t="s">
        <v>59</v>
      </c>
      <c r="C238" s="75" t="s">
        <v>4</v>
      </c>
      <c r="D238" s="78" t="s">
        <v>904</v>
      </c>
      <c r="E238" s="77" t="s">
        <v>755</v>
      </c>
      <c r="F238" s="78" t="s">
        <v>905</v>
      </c>
      <c r="G238" s="80" t="s">
        <v>906</v>
      </c>
    </row>
    <row r="239" spans="1:7" ht="46.5" customHeight="1">
      <c r="A239" s="73" t="s">
        <v>907</v>
      </c>
      <c r="B239" s="75" t="s">
        <v>59</v>
      </c>
      <c r="C239" s="75" t="s">
        <v>5</v>
      </c>
      <c r="D239" s="78" t="s">
        <v>904</v>
      </c>
      <c r="E239" s="77" t="s">
        <v>47</v>
      </c>
      <c r="F239" s="78" t="s">
        <v>908</v>
      </c>
      <c r="G239" s="80" t="s">
        <v>1573</v>
      </c>
    </row>
    <row r="240" spans="1:7" ht="46.5" customHeight="1">
      <c r="A240" s="73" t="s">
        <v>909</v>
      </c>
      <c r="B240" s="75" t="s">
        <v>59</v>
      </c>
      <c r="C240" s="75" t="s">
        <v>4</v>
      </c>
      <c r="D240" s="78" t="s">
        <v>910</v>
      </c>
      <c r="E240" s="77" t="s">
        <v>8</v>
      </c>
      <c r="F240" s="78" t="s">
        <v>911</v>
      </c>
      <c r="G240" s="78" t="s">
        <v>912</v>
      </c>
    </row>
    <row r="241" spans="1:7" ht="46.5" customHeight="1">
      <c r="A241" s="73" t="s">
        <v>914</v>
      </c>
      <c r="B241" s="75" t="s">
        <v>59</v>
      </c>
      <c r="C241" s="75" t="s">
        <v>5</v>
      </c>
      <c r="D241" s="78" t="s">
        <v>904</v>
      </c>
      <c r="E241" s="77" t="s">
        <v>8</v>
      </c>
      <c r="F241" s="78" t="s">
        <v>915</v>
      </c>
      <c r="G241" s="78" t="s">
        <v>916</v>
      </c>
    </row>
    <row r="242" spans="1:7" ht="46.5" customHeight="1">
      <c r="A242" s="73" t="s">
        <v>917</v>
      </c>
      <c r="B242" s="75" t="s">
        <v>59</v>
      </c>
      <c r="C242" s="75" t="s">
        <v>3</v>
      </c>
      <c r="D242" s="78" t="s">
        <v>918</v>
      </c>
      <c r="E242" s="77" t="s">
        <v>72</v>
      </c>
      <c r="F242" s="78" t="s">
        <v>919</v>
      </c>
      <c r="G242" s="78" t="s">
        <v>920</v>
      </c>
    </row>
    <row r="243" spans="1:7" ht="46.5" customHeight="1">
      <c r="A243" s="73" t="s">
        <v>921</v>
      </c>
      <c r="B243" s="75" t="s">
        <v>59</v>
      </c>
      <c r="C243" s="75" t="s">
        <v>5</v>
      </c>
      <c r="D243" s="78" t="s">
        <v>922</v>
      </c>
      <c r="E243" s="77" t="s">
        <v>923</v>
      </c>
      <c r="F243" s="78" t="s">
        <v>924</v>
      </c>
      <c r="G243" s="78" t="s">
        <v>925</v>
      </c>
    </row>
    <row r="244" spans="1:7" ht="46.5" customHeight="1">
      <c r="A244" s="73" t="s">
        <v>926</v>
      </c>
      <c r="B244" s="75" t="s">
        <v>59</v>
      </c>
      <c r="C244" s="75" t="s">
        <v>4</v>
      </c>
      <c r="D244" s="78" t="s">
        <v>927</v>
      </c>
      <c r="E244" s="77" t="s">
        <v>923</v>
      </c>
      <c r="F244" s="78" t="s">
        <v>928</v>
      </c>
      <c r="G244" s="78" t="s">
        <v>929</v>
      </c>
    </row>
    <row r="245" spans="1:7" ht="46.5" customHeight="1">
      <c r="A245" s="73" t="s">
        <v>930</v>
      </c>
      <c r="B245" s="75" t="s">
        <v>59</v>
      </c>
      <c r="C245" s="75" t="s">
        <v>5</v>
      </c>
      <c r="D245" s="78" t="s">
        <v>931</v>
      </c>
      <c r="E245" s="77" t="s">
        <v>8</v>
      </c>
      <c r="F245" s="78" t="s">
        <v>932</v>
      </c>
      <c r="G245" s="80" t="s">
        <v>933</v>
      </c>
    </row>
    <row r="246" spans="1:7" ht="46.5" customHeight="1">
      <c r="A246" s="73" t="s">
        <v>934</v>
      </c>
      <c r="B246" s="75" t="s">
        <v>59</v>
      </c>
      <c r="C246" s="75" t="s">
        <v>5</v>
      </c>
      <c r="D246" s="78" t="s">
        <v>922</v>
      </c>
      <c r="E246" s="77" t="s">
        <v>8</v>
      </c>
      <c r="F246" s="78" t="s">
        <v>935</v>
      </c>
      <c r="G246" s="80" t="s">
        <v>936</v>
      </c>
    </row>
    <row r="247" spans="1:7" ht="46.5" customHeight="1">
      <c r="A247" s="73" t="s">
        <v>937</v>
      </c>
      <c r="B247" s="75" t="s">
        <v>59</v>
      </c>
      <c r="C247" s="75" t="s">
        <v>3</v>
      </c>
      <c r="D247" s="78" t="s">
        <v>938</v>
      </c>
      <c r="E247" s="77" t="s">
        <v>939</v>
      </c>
      <c r="F247" s="80" t="s">
        <v>940</v>
      </c>
      <c r="G247" s="80" t="s">
        <v>941</v>
      </c>
    </row>
    <row r="248" spans="1:7" ht="46.5" customHeight="1">
      <c r="A248" s="73" t="s">
        <v>942</v>
      </c>
      <c r="B248" s="75" t="s">
        <v>59</v>
      </c>
      <c r="C248" s="75" t="s">
        <v>49</v>
      </c>
      <c r="D248" s="78" t="s">
        <v>918</v>
      </c>
      <c r="E248" s="77" t="s">
        <v>8</v>
      </c>
      <c r="F248" s="78" t="s">
        <v>943</v>
      </c>
      <c r="G248" s="80" t="s">
        <v>944</v>
      </c>
    </row>
    <row r="249" spans="1:7" ht="46.5" customHeight="1">
      <c r="A249" s="73" t="s">
        <v>945</v>
      </c>
      <c r="B249" s="75" t="s">
        <v>59</v>
      </c>
      <c r="C249" s="75" t="s">
        <v>5</v>
      </c>
      <c r="D249" s="78" t="s">
        <v>946</v>
      </c>
      <c r="E249" s="77" t="s">
        <v>8</v>
      </c>
      <c r="F249" s="78" t="s">
        <v>947</v>
      </c>
      <c r="G249" s="78" t="s">
        <v>948</v>
      </c>
    </row>
    <row r="250" spans="1:7" ht="46.5" customHeight="1">
      <c r="A250" s="73" t="s">
        <v>949</v>
      </c>
      <c r="B250" s="75" t="s">
        <v>895</v>
      </c>
      <c r="C250" s="75" t="s">
        <v>4</v>
      </c>
      <c r="D250" s="78" t="s">
        <v>950</v>
      </c>
      <c r="E250" s="77" t="s">
        <v>8</v>
      </c>
      <c r="F250" s="78" t="s">
        <v>913</v>
      </c>
      <c r="G250" s="78" t="s">
        <v>951</v>
      </c>
    </row>
    <row r="251" spans="1:7" ht="46.5" customHeight="1">
      <c r="A251" s="79" t="s">
        <v>952</v>
      </c>
      <c r="B251" s="75" t="s">
        <v>59</v>
      </c>
      <c r="C251" s="75" t="s">
        <v>49</v>
      </c>
      <c r="D251" s="78" t="s">
        <v>953</v>
      </c>
      <c r="E251" s="77" t="s">
        <v>8</v>
      </c>
      <c r="F251" s="78" t="s">
        <v>940</v>
      </c>
      <c r="G251" s="78" t="s">
        <v>954</v>
      </c>
    </row>
    <row r="252" spans="1:7" ht="46.5" customHeight="1">
      <c r="A252" s="79" t="s">
        <v>955</v>
      </c>
      <c r="B252" s="75" t="s">
        <v>59</v>
      </c>
      <c r="C252" s="75" t="s">
        <v>49</v>
      </c>
      <c r="D252" s="78" t="s">
        <v>953</v>
      </c>
      <c r="E252" s="77" t="s">
        <v>8</v>
      </c>
      <c r="F252" s="78" t="s">
        <v>947</v>
      </c>
      <c r="G252" s="78" t="s">
        <v>956</v>
      </c>
    </row>
    <row r="253" spans="1:7" ht="46.5" customHeight="1">
      <c r="A253" s="73" t="s">
        <v>957</v>
      </c>
      <c r="B253" s="75" t="s">
        <v>52</v>
      </c>
      <c r="C253" s="75" t="s">
        <v>4</v>
      </c>
      <c r="D253" s="78" t="s">
        <v>958</v>
      </c>
      <c r="E253" s="77" t="s">
        <v>8</v>
      </c>
      <c r="F253" s="78" t="s">
        <v>959</v>
      </c>
      <c r="G253" s="78" t="s">
        <v>960</v>
      </c>
    </row>
    <row r="254" spans="1:7" ht="46.5" customHeight="1">
      <c r="A254" s="73" t="s">
        <v>961</v>
      </c>
      <c r="B254" s="75" t="s">
        <v>52</v>
      </c>
      <c r="C254" s="75" t="s">
        <v>49</v>
      </c>
      <c r="D254" s="78" t="s">
        <v>962</v>
      </c>
      <c r="E254" s="77" t="s">
        <v>47</v>
      </c>
      <c r="F254" s="78" t="s">
        <v>963</v>
      </c>
      <c r="G254" s="78" t="s">
        <v>964</v>
      </c>
    </row>
    <row r="255" spans="1:7" ht="46.5" customHeight="1">
      <c r="A255" s="73" t="s">
        <v>965</v>
      </c>
      <c r="B255" s="75" t="s">
        <v>52</v>
      </c>
      <c r="C255" s="75" t="s">
        <v>4</v>
      </c>
      <c r="D255" s="78" t="s">
        <v>966</v>
      </c>
      <c r="E255" s="77" t="s">
        <v>8</v>
      </c>
      <c r="F255" s="78" t="s">
        <v>967</v>
      </c>
      <c r="G255" s="78" t="s">
        <v>968</v>
      </c>
    </row>
    <row r="256" spans="1:7" ht="46.5" customHeight="1">
      <c r="A256" s="73" t="s">
        <v>969</v>
      </c>
      <c r="B256" s="75" t="s">
        <v>895</v>
      </c>
      <c r="C256" s="75" t="s">
        <v>3</v>
      </c>
      <c r="D256" s="78" t="s">
        <v>970</v>
      </c>
      <c r="E256" s="77" t="s">
        <v>53</v>
      </c>
      <c r="F256" s="78" t="s">
        <v>913</v>
      </c>
      <c r="G256" s="78" t="s">
        <v>900</v>
      </c>
    </row>
    <row r="257" spans="1:7" ht="46.5" customHeight="1">
      <c r="A257" s="73" t="s">
        <v>971</v>
      </c>
      <c r="B257" s="75" t="s">
        <v>52</v>
      </c>
      <c r="C257" s="75" t="s">
        <v>4</v>
      </c>
      <c r="D257" s="78" t="s">
        <v>962</v>
      </c>
      <c r="E257" s="77" t="s">
        <v>617</v>
      </c>
      <c r="F257" s="78" t="s">
        <v>963</v>
      </c>
      <c r="G257" s="78" t="s">
        <v>972</v>
      </c>
    </row>
    <row r="258" spans="1:7" ht="46.5" customHeight="1">
      <c r="A258" s="73" t="s">
        <v>973</v>
      </c>
      <c r="B258" s="75" t="s">
        <v>52</v>
      </c>
      <c r="C258" s="75" t="s">
        <v>4</v>
      </c>
      <c r="D258" s="78" t="s">
        <v>974</v>
      </c>
      <c r="E258" s="77" t="s">
        <v>63</v>
      </c>
      <c r="F258" s="78" t="s">
        <v>811</v>
      </c>
      <c r="G258" s="78" t="s">
        <v>975</v>
      </c>
    </row>
    <row r="259" spans="1:7" ht="46.5" customHeight="1">
      <c r="A259" s="73" t="s">
        <v>976</v>
      </c>
      <c r="B259" s="75" t="s">
        <v>52</v>
      </c>
      <c r="C259" s="75" t="s">
        <v>3</v>
      </c>
      <c r="D259" s="78" t="s">
        <v>974</v>
      </c>
      <c r="E259" s="77" t="s">
        <v>72</v>
      </c>
      <c r="F259" s="78" t="s">
        <v>811</v>
      </c>
      <c r="G259" s="78" t="s">
        <v>977</v>
      </c>
    </row>
    <row r="260" spans="1:7" ht="46.5" customHeight="1">
      <c r="A260" s="73" t="s">
        <v>978</v>
      </c>
      <c r="B260" s="75" t="s">
        <v>52</v>
      </c>
      <c r="C260" s="75" t="s">
        <v>39</v>
      </c>
      <c r="D260" s="78" t="s">
        <v>979</v>
      </c>
      <c r="E260" s="77" t="s">
        <v>63</v>
      </c>
      <c r="F260" s="78" t="s">
        <v>162</v>
      </c>
      <c r="G260" s="78" t="s">
        <v>980</v>
      </c>
    </row>
    <row r="261" spans="1:7" ht="46.5" customHeight="1">
      <c r="A261" s="73" t="s">
        <v>981</v>
      </c>
      <c r="B261" s="75" t="s">
        <v>52</v>
      </c>
      <c r="C261" s="75" t="s">
        <v>3</v>
      </c>
      <c r="D261" s="78" t="s">
        <v>958</v>
      </c>
      <c r="E261" s="77" t="s">
        <v>8</v>
      </c>
      <c r="F261" s="78" t="s">
        <v>811</v>
      </c>
      <c r="G261" s="78" t="s">
        <v>982</v>
      </c>
    </row>
    <row r="262" spans="1:7" ht="46.5" customHeight="1">
      <c r="A262" s="73" t="s">
        <v>983</v>
      </c>
      <c r="B262" s="75" t="s">
        <v>52</v>
      </c>
      <c r="C262" s="75" t="s">
        <v>4</v>
      </c>
      <c r="D262" s="78" t="s">
        <v>958</v>
      </c>
      <c r="E262" s="77" t="s">
        <v>8</v>
      </c>
      <c r="F262" s="78" t="s">
        <v>967</v>
      </c>
      <c r="G262" s="78" t="s">
        <v>984</v>
      </c>
    </row>
    <row r="263" spans="1:7" ht="46.5" customHeight="1">
      <c r="A263" s="73" t="s">
        <v>985</v>
      </c>
      <c r="B263" s="75" t="s">
        <v>52</v>
      </c>
      <c r="C263" s="75" t="s">
        <v>3</v>
      </c>
      <c r="D263" s="78" t="s">
        <v>958</v>
      </c>
      <c r="E263" s="77" t="s">
        <v>8</v>
      </c>
      <c r="F263" s="78" t="s">
        <v>811</v>
      </c>
      <c r="G263" s="78" t="s">
        <v>986</v>
      </c>
    </row>
    <row r="264" spans="1:7" ht="46.5" customHeight="1">
      <c r="A264" s="73" t="s">
        <v>987</v>
      </c>
      <c r="B264" s="75" t="s">
        <v>52</v>
      </c>
      <c r="C264" s="75" t="s">
        <v>3</v>
      </c>
      <c r="D264" s="78" t="s">
        <v>988</v>
      </c>
      <c r="E264" s="77" t="s">
        <v>8</v>
      </c>
      <c r="F264" s="78" t="s">
        <v>989</v>
      </c>
      <c r="G264" s="78" t="s">
        <v>990</v>
      </c>
    </row>
    <row r="265" spans="1:7" ht="46.5" customHeight="1">
      <c r="A265" s="73" t="s">
        <v>991</v>
      </c>
      <c r="B265" s="75" t="s">
        <v>52</v>
      </c>
      <c r="C265" s="75" t="s">
        <v>3</v>
      </c>
      <c r="D265" s="78" t="s">
        <v>992</v>
      </c>
      <c r="E265" s="77" t="s">
        <v>8</v>
      </c>
      <c r="F265" s="78" t="s">
        <v>993</v>
      </c>
      <c r="G265" s="80" t="s">
        <v>994</v>
      </c>
    </row>
    <row r="266" spans="1:7" ht="46.5" customHeight="1">
      <c r="A266" s="73" t="s">
        <v>995</v>
      </c>
      <c r="B266" s="75" t="s">
        <v>52</v>
      </c>
      <c r="C266" s="75" t="s">
        <v>4</v>
      </c>
      <c r="D266" s="78" t="s">
        <v>988</v>
      </c>
      <c r="E266" s="77" t="s">
        <v>8</v>
      </c>
      <c r="F266" s="78" t="s">
        <v>996</v>
      </c>
      <c r="G266" s="78" t="s">
        <v>997</v>
      </c>
    </row>
    <row r="267" spans="1:7" ht="46.5" customHeight="1">
      <c r="A267" s="73" t="s">
        <v>998</v>
      </c>
      <c r="B267" s="75" t="s">
        <v>52</v>
      </c>
      <c r="C267" s="75" t="s">
        <v>4</v>
      </c>
      <c r="D267" s="78" t="s">
        <v>958</v>
      </c>
      <c r="E267" s="77" t="s">
        <v>716</v>
      </c>
      <c r="F267" s="78" t="s">
        <v>959</v>
      </c>
      <c r="G267" s="78" t="s">
        <v>999</v>
      </c>
    </row>
    <row r="268" spans="1:7" ht="46.5" customHeight="1">
      <c r="A268" s="73" t="s">
        <v>1000</v>
      </c>
      <c r="B268" s="75" t="s">
        <v>52</v>
      </c>
      <c r="C268" s="75" t="s">
        <v>3</v>
      </c>
      <c r="D268" s="78" t="s">
        <v>958</v>
      </c>
      <c r="E268" s="77" t="s">
        <v>83</v>
      </c>
      <c r="F268" s="78" t="s">
        <v>811</v>
      </c>
      <c r="G268" s="78" t="s">
        <v>1001</v>
      </c>
    </row>
    <row r="269" spans="1:7" ht="46.5" customHeight="1">
      <c r="A269" s="73" t="s">
        <v>1002</v>
      </c>
      <c r="B269" s="75" t="s">
        <v>52</v>
      </c>
      <c r="C269" s="75" t="s">
        <v>4</v>
      </c>
      <c r="D269" s="78" t="s">
        <v>958</v>
      </c>
      <c r="E269" s="77" t="s">
        <v>8</v>
      </c>
      <c r="F269" s="78" t="s">
        <v>811</v>
      </c>
      <c r="G269" s="78" t="s">
        <v>1003</v>
      </c>
    </row>
    <row r="270" spans="1:7" ht="46.5" customHeight="1">
      <c r="A270" s="73" t="s">
        <v>1004</v>
      </c>
      <c r="B270" s="75" t="s">
        <v>52</v>
      </c>
      <c r="C270" s="75" t="s">
        <v>3</v>
      </c>
      <c r="D270" s="78" t="s">
        <v>958</v>
      </c>
      <c r="E270" s="77" t="s">
        <v>71</v>
      </c>
      <c r="F270" s="78" t="s">
        <v>967</v>
      </c>
      <c r="G270" s="78" t="s">
        <v>1005</v>
      </c>
    </row>
    <row r="271" spans="1:7" ht="46.5" customHeight="1">
      <c r="A271" s="73" t="s">
        <v>1006</v>
      </c>
      <c r="B271" s="75" t="s">
        <v>52</v>
      </c>
      <c r="C271" s="75" t="s">
        <v>3</v>
      </c>
      <c r="D271" s="78" t="s">
        <v>958</v>
      </c>
      <c r="E271" s="77" t="s">
        <v>63</v>
      </c>
      <c r="F271" s="78" t="s">
        <v>967</v>
      </c>
      <c r="G271" s="78" t="s">
        <v>1007</v>
      </c>
    </row>
    <row r="272" spans="1:7" ht="46.5" customHeight="1">
      <c r="A272" s="73" t="s">
        <v>1008</v>
      </c>
      <c r="B272" s="75" t="s">
        <v>52</v>
      </c>
      <c r="C272" s="75" t="s">
        <v>4</v>
      </c>
      <c r="D272" s="78" t="s">
        <v>958</v>
      </c>
      <c r="E272" s="77" t="s">
        <v>8</v>
      </c>
      <c r="F272" s="78" t="s">
        <v>967</v>
      </c>
      <c r="G272" s="78" t="s">
        <v>1009</v>
      </c>
    </row>
    <row r="273" spans="1:7" ht="46.5" customHeight="1">
      <c r="A273" s="73" t="s">
        <v>1010</v>
      </c>
      <c r="B273" s="75" t="s">
        <v>52</v>
      </c>
      <c r="C273" s="75" t="s">
        <v>3</v>
      </c>
      <c r="D273" s="78" t="s">
        <v>966</v>
      </c>
      <c r="E273" s="77" t="s">
        <v>8</v>
      </c>
      <c r="F273" s="78" t="s">
        <v>967</v>
      </c>
      <c r="G273" s="78" t="s">
        <v>1011</v>
      </c>
    </row>
    <row r="274" spans="1:7" ht="46.5" customHeight="1">
      <c r="A274" s="73" t="s">
        <v>1012</v>
      </c>
      <c r="B274" s="75" t="s">
        <v>52</v>
      </c>
      <c r="C274" s="75" t="s">
        <v>3</v>
      </c>
      <c r="D274" s="78" t="s">
        <v>966</v>
      </c>
      <c r="E274" s="77" t="s">
        <v>8</v>
      </c>
      <c r="F274" s="78" t="s">
        <v>967</v>
      </c>
      <c r="G274" s="78" t="s">
        <v>1013</v>
      </c>
    </row>
    <row r="275" spans="1:7" ht="46.5" customHeight="1">
      <c r="A275" s="73" t="s">
        <v>1014</v>
      </c>
      <c r="B275" s="75" t="s">
        <v>52</v>
      </c>
      <c r="C275" s="75" t="s">
        <v>3</v>
      </c>
      <c r="D275" s="78" t="s">
        <v>988</v>
      </c>
      <c r="E275" s="77" t="s">
        <v>8</v>
      </c>
      <c r="F275" s="78" t="s">
        <v>1015</v>
      </c>
      <c r="G275" s="78" t="s">
        <v>1016</v>
      </c>
    </row>
    <row r="276" spans="1:7" ht="46.5" customHeight="1">
      <c r="A276" s="73" t="s">
        <v>1017</v>
      </c>
      <c r="B276" s="75" t="s">
        <v>895</v>
      </c>
      <c r="C276" s="75" t="s">
        <v>39</v>
      </c>
      <c r="D276" s="78" t="s">
        <v>1018</v>
      </c>
      <c r="E276" s="77" t="s">
        <v>665</v>
      </c>
      <c r="F276" s="78" t="s">
        <v>162</v>
      </c>
      <c r="G276" s="78" t="s">
        <v>1019</v>
      </c>
    </row>
    <row r="277" spans="1:7" ht="46.5" customHeight="1">
      <c r="A277" s="73" t="s">
        <v>1020</v>
      </c>
      <c r="B277" s="75" t="s">
        <v>52</v>
      </c>
      <c r="C277" s="75" t="s">
        <v>4</v>
      </c>
      <c r="D277" s="78" t="s">
        <v>1021</v>
      </c>
      <c r="E277" s="77" t="s">
        <v>8</v>
      </c>
      <c r="F277" s="78" t="s">
        <v>811</v>
      </c>
      <c r="G277" s="78" t="s">
        <v>1022</v>
      </c>
    </row>
    <row r="278" spans="1:7" ht="46.5" customHeight="1">
      <c r="A278" s="73" t="s">
        <v>1023</v>
      </c>
      <c r="B278" s="75" t="s">
        <v>52</v>
      </c>
      <c r="C278" s="75" t="s">
        <v>3</v>
      </c>
      <c r="D278" s="78" t="s">
        <v>988</v>
      </c>
      <c r="E278" s="77" t="s">
        <v>8</v>
      </c>
      <c r="F278" s="78" t="s">
        <v>1015</v>
      </c>
      <c r="G278" s="78" t="s">
        <v>1024</v>
      </c>
    </row>
    <row r="279" spans="1:7" ht="46.5" customHeight="1">
      <c r="A279" s="73" t="s">
        <v>1025</v>
      </c>
      <c r="B279" s="75" t="s">
        <v>52</v>
      </c>
      <c r="C279" s="75" t="s">
        <v>3</v>
      </c>
      <c r="D279" s="78" t="s">
        <v>992</v>
      </c>
      <c r="E279" s="77" t="s">
        <v>8</v>
      </c>
      <c r="F279" s="78" t="s">
        <v>811</v>
      </c>
      <c r="G279" s="78" t="s">
        <v>1026</v>
      </c>
    </row>
    <row r="280" spans="1:7" ht="46.5" customHeight="1">
      <c r="A280" s="73" t="s">
        <v>1027</v>
      </c>
      <c r="B280" s="75" t="s">
        <v>52</v>
      </c>
      <c r="C280" s="75" t="s">
        <v>3</v>
      </c>
      <c r="D280" s="78" t="s">
        <v>1028</v>
      </c>
      <c r="E280" s="77" t="s">
        <v>8</v>
      </c>
      <c r="F280" s="78" t="s">
        <v>959</v>
      </c>
      <c r="G280" s="78" t="s">
        <v>1029</v>
      </c>
    </row>
    <row r="281" spans="1:7" ht="46.5" customHeight="1">
      <c r="A281" s="73" t="s">
        <v>1030</v>
      </c>
      <c r="B281" s="75" t="s">
        <v>52</v>
      </c>
      <c r="C281" s="75" t="s">
        <v>4</v>
      </c>
      <c r="D281" s="78" t="s">
        <v>958</v>
      </c>
      <c r="E281" s="77" t="s">
        <v>8</v>
      </c>
      <c r="F281" s="78" t="s">
        <v>967</v>
      </c>
      <c r="G281" s="78" t="s">
        <v>1031</v>
      </c>
    </row>
    <row r="282" spans="1:7" ht="46.5" customHeight="1">
      <c r="A282" s="73" t="s">
        <v>1032</v>
      </c>
      <c r="B282" s="75" t="s">
        <v>52</v>
      </c>
      <c r="C282" s="75" t="s">
        <v>3</v>
      </c>
      <c r="D282" s="78" t="s">
        <v>962</v>
      </c>
      <c r="E282" s="77" t="s">
        <v>47</v>
      </c>
      <c r="F282" s="78" t="s">
        <v>1033</v>
      </c>
      <c r="G282" s="78" t="s">
        <v>1034</v>
      </c>
    </row>
    <row r="283" spans="1:7" ht="46.5" customHeight="1">
      <c r="A283" s="73" t="s">
        <v>1035</v>
      </c>
      <c r="B283" s="75" t="s">
        <v>52</v>
      </c>
      <c r="C283" s="75" t="s">
        <v>3</v>
      </c>
      <c r="D283" s="78" t="s">
        <v>1036</v>
      </c>
      <c r="E283" s="77" t="s">
        <v>47</v>
      </c>
      <c r="F283" s="78" t="s">
        <v>1037</v>
      </c>
      <c r="G283" s="78" t="s">
        <v>1038</v>
      </c>
    </row>
    <row r="284" spans="1:7" ht="46.5" customHeight="1">
      <c r="A284" s="73" t="s">
        <v>1039</v>
      </c>
      <c r="B284" s="75" t="s">
        <v>52</v>
      </c>
      <c r="C284" s="75" t="s">
        <v>5</v>
      </c>
      <c r="D284" s="78" t="s">
        <v>958</v>
      </c>
      <c r="E284" s="77" t="s">
        <v>8</v>
      </c>
      <c r="F284" s="78" t="s">
        <v>811</v>
      </c>
      <c r="G284" s="78" t="s">
        <v>1040</v>
      </c>
    </row>
    <row r="285" spans="1:7" ht="46.5" customHeight="1">
      <c r="A285" s="73" t="s">
        <v>1041</v>
      </c>
      <c r="B285" s="75" t="s">
        <v>895</v>
      </c>
      <c r="C285" s="75" t="s">
        <v>5</v>
      </c>
      <c r="D285" s="78" t="s">
        <v>1042</v>
      </c>
      <c r="E285" s="77" t="s">
        <v>8</v>
      </c>
      <c r="F285" s="78" t="s">
        <v>1043</v>
      </c>
      <c r="G285" s="78" t="s">
        <v>1044</v>
      </c>
    </row>
    <row r="286" spans="1:7" ht="46.5" customHeight="1">
      <c r="A286" s="73" t="s">
        <v>1045</v>
      </c>
      <c r="B286" s="75" t="s">
        <v>52</v>
      </c>
      <c r="C286" s="75" t="s">
        <v>6</v>
      </c>
      <c r="D286" s="78" t="s">
        <v>1046</v>
      </c>
      <c r="E286" s="77" t="s">
        <v>8</v>
      </c>
      <c r="F286" s="78" t="s">
        <v>1047</v>
      </c>
      <c r="G286" s="78" t="s">
        <v>1048</v>
      </c>
    </row>
    <row r="287" spans="1:7" ht="46.5" customHeight="1">
      <c r="A287" s="79" t="s">
        <v>1049</v>
      </c>
      <c r="B287" s="75" t="s">
        <v>895</v>
      </c>
      <c r="C287" s="75" t="s">
        <v>4</v>
      </c>
      <c r="D287" s="78" t="s">
        <v>1050</v>
      </c>
      <c r="E287" s="77" t="s">
        <v>63</v>
      </c>
      <c r="F287" s="78" t="s">
        <v>719</v>
      </c>
      <c r="G287" s="78" t="s">
        <v>1051</v>
      </c>
    </row>
    <row r="288" spans="1:7" ht="46.5" customHeight="1">
      <c r="A288" s="73" t="s">
        <v>1052</v>
      </c>
      <c r="B288" s="75" t="s">
        <v>59</v>
      </c>
      <c r="C288" s="75" t="s">
        <v>49</v>
      </c>
      <c r="D288" s="78" t="s">
        <v>918</v>
      </c>
      <c r="E288" s="77" t="s">
        <v>8</v>
      </c>
      <c r="F288" s="78" t="s">
        <v>1053</v>
      </c>
      <c r="G288" s="78" t="s">
        <v>1054</v>
      </c>
    </row>
    <row r="289" spans="1:7" ht="46.5" customHeight="1">
      <c r="A289" s="73" t="s">
        <v>1055</v>
      </c>
      <c r="B289" s="75" t="s">
        <v>59</v>
      </c>
      <c r="C289" s="75" t="s">
        <v>3</v>
      </c>
      <c r="D289" s="78" t="s">
        <v>1056</v>
      </c>
      <c r="E289" s="77" t="s">
        <v>8</v>
      </c>
      <c r="F289" s="78" t="s">
        <v>1057</v>
      </c>
      <c r="G289" s="78" t="s">
        <v>1058</v>
      </c>
    </row>
    <row r="290" spans="1:7" ht="46.5" customHeight="1">
      <c r="A290" s="73" t="s">
        <v>1059</v>
      </c>
      <c r="B290" s="75" t="s">
        <v>52</v>
      </c>
      <c r="C290" s="75" t="s">
        <v>3</v>
      </c>
      <c r="D290" s="78" t="s">
        <v>1060</v>
      </c>
      <c r="E290" s="77" t="s">
        <v>8</v>
      </c>
      <c r="F290" s="78" t="s">
        <v>1061</v>
      </c>
      <c r="G290" s="78" t="s">
        <v>1575</v>
      </c>
    </row>
    <row r="291" spans="1:7" ht="46.5" customHeight="1">
      <c r="A291" s="73" t="s">
        <v>1062</v>
      </c>
      <c r="B291" s="75" t="s">
        <v>52</v>
      </c>
      <c r="C291" s="75" t="s">
        <v>3</v>
      </c>
      <c r="D291" s="78" t="s">
        <v>1063</v>
      </c>
      <c r="E291" s="77" t="s">
        <v>8</v>
      </c>
      <c r="F291" s="78" t="s">
        <v>595</v>
      </c>
      <c r="G291" s="78" t="s">
        <v>1576</v>
      </c>
    </row>
    <row r="292" spans="1:7" ht="46.5" customHeight="1">
      <c r="A292" s="73" t="s">
        <v>1064</v>
      </c>
      <c r="B292" s="75" t="s">
        <v>1066</v>
      </c>
      <c r="C292" s="75" t="s">
        <v>5</v>
      </c>
      <c r="D292" s="78" t="s">
        <v>1065</v>
      </c>
      <c r="E292" s="77" t="s">
        <v>8</v>
      </c>
      <c r="F292" s="78" t="s">
        <v>1067</v>
      </c>
      <c r="G292" s="78" t="s">
        <v>1068</v>
      </c>
    </row>
    <row r="293" spans="1:7" ht="46.5" customHeight="1">
      <c r="A293" s="73" t="s">
        <v>1069</v>
      </c>
      <c r="B293" s="75" t="s">
        <v>1066</v>
      </c>
      <c r="C293" s="75" t="s">
        <v>5</v>
      </c>
      <c r="D293" s="78" t="s">
        <v>1070</v>
      </c>
      <c r="E293" s="77" t="s">
        <v>8</v>
      </c>
      <c r="F293" s="78" t="s">
        <v>1067</v>
      </c>
      <c r="G293" s="78" t="s">
        <v>1071</v>
      </c>
    </row>
    <row r="294" spans="1:7" ht="46.5" customHeight="1">
      <c r="A294" s="73" t="s">
        <v>1072</v>
      </c>
      <c r="B294" s="75" t="s">
        <v>1066</v>
      </c>
      <c r="C294" s="75" t="s">
        <v>6</v>
      </c>
      <c r="D294" s="78" t="s">
        <v>1073</v>
      </c>
      <c r="E294" s="77" t="s">
        <v>8</v>
      </c>
      <c r="F294" s="78" t="s">
        <v>1074</v>
      </c>
      <c r="G294" s="78" t="s">
        <v>1075</v>
      </c>
    </row>
    <row r="295" spans="1:7" ht="46.5" customHeight="1">
      <c r="A295" s="73" t="s">
        <v>1076</v>
      </c>
      <c r="B295" s="75" t="s">
        <v>1066</v>
      </c>
      <c r="C295" s="75" t="s">
        <v>4</v>
      </c>
      <c r="D295" s="78" t="s">
        <v>1077</v>
      </c>
      <c r="E295" s="77" t="s">
        <v>8</v>
      </c>
      <c r="F295" s="78" t="s">
        <v>1078</v>
      </c>
      <c r="G295" s="78" t="s">
        <v>1079</v>
      </c>
    </row>
    <row r="296" spans="1:7" ht="46.5" customHeight="1">
      <c r="A296" s="73" t="s">
        <v>1081</v>
      </c>
      <c r="B296" s="75" t="s">
        <v>1066</v>
      </c>
      <c r="C296" s="75" t="s">
        <v>49</v>
      </c>
      <c r="D296" s="78" t="s">
        <v>1082</v>
      </c>
      <c r="E296" s="77" t="s">
        <v>8</v>
      </c>
      <c r="F296" s="78" t="s">
        <v>1083</v>
      </c>
      <c r="G296" s="78" t="s">
        <v>1084</v>
      </c>
    </row>
    <row r="297" spans="1:7" ht="46.5" customHeight="1">
      <c r="A297" s="73" t="s">
        <v>1085</v>
      </c>
      <c r="B297" s="75" t="s">
        <v>1080</v>
      </c>
      <c r="C297" s="75" t="s">
        <v>6</v>
      </c>
      <c r="D297" s="78" t="s">
        <v>1086</v>
      </c>
      <c r="E297" s="77" t="s">
        <v>8</v>
      </c>
      <c r="F297" s="78" t="s">
        <v>1087</v>
      </c>
      <c r="G297" s="78" t="s">
        <v>1088</v>
      </c>
    </row>
    <row r="298" spans="1:7" ht="46.5" customHeight="1">
      <c r="A298" s="73" t="s">
        <v>1089</v>
      </c>
      <c r="B298" s="75" t="s">
        <v>1080</v>
      </c>
      <c r="C298" s="75" t="s">
        <v>6</v>
      </c>
      <c r="D298" s="78" t="s">
        <v>1090</v>
      </c>
      <c r="E298" s="77" t="s">
        <v>8</v>
      </c>
      <c r="F298" s="78" t="s">
        <v>1091</v>
      </c>
      <c r="G298" s="78" t="s">
        <v>1092</v>
      </c>
    </row>
    <row r="299" spans="1:7" ht="46.5" customHeight="1">
      <c r="A299" s="73" t="s">
        <v>1093</v>
      </c>
      <c r="B299" s="75" t="s">
        <v>1066</v>
      </c>
      <c r="C299" s="75" t="s">
        <v>4</v>
      </c>
      <c r="D299" s="78" t="s">
        <v>1094</v>
      </c>
      <c r="E299" s="77" t="s">
        <v>8</v>
      </c>
      <c r="F299" s="78" t="s">
        <v>1095</v>
      </c>
      <c r="G299" s="78" t="s">
        <v>1096</v>
      </c>
    </row>
    <row r="300" spans="1:7" ht="46.5" customHeight="1">
      <c r="A300" s="73" t="s">
        <v>1097</v>
      </c>
      <c r="B300" s="75" t="s">
        <v>1080</v>
      </c>
      <c r="C300" s="75" t="s">
        <v>6</v>
      </c>
      <c r="D300" s="78" t="s">
        <v>1098</v>
      </c>
      <c r="E300" s="77" t="s">
        <v>8</v>
      </c>
      <c r="F300" s="78" t="s">
        <v>1099</v>
      </c>
      <c r="G300" s="78" t="s">
        <v>1100</v>
      </c>
    </row>
    <row r="301" spans="1:7" ht="46.5" customHeight="1">
      <c r="A301" s="73" t="s">
        <v>1101</v>
      </c>
      <c r="B301" s="75" t="s">
        <v>1080</v>
      </c>
      <c r="C301" s="75" t="s">
        <v>4</v>
      </c>
      <c r="D301" s="78" t="s">
        <v>1102</v>
      </c>
      <c r="E301" s="77" t="s">
        <v>8</v>
      </c>
      <c r="F301" s="78" t="s">
        <v>1103</v>
      </c>
      <c r="G301" s="78" t="s">
        <v>1104</v>
      </c>
    </row>
    <row r="302" spans="1:7" ht="46.5" customHeight="1">
      <c r="A302" s="73" t="s">
        <v>1105</v>
      </c>
      <c r="B302" s="75" t="s">
        <v>1080</v>
      </c>
      <c r="C302" s="75" t="s">
        <v>4</v>
      </c>
      <c r="D302" s="78" t="s">
        <v>1098</v>
      </c>
      <c r="E302" s="77" t="s">
        <v>8</v>
      </c>
      <c r="F302" s="78" t="s">
        <v>1091</v>
      </c>
      <c r="G302" s="78" t="s">
        <v>1106</v>
      </c>
    </row>
    <row r="303" spans="1:7" ht="46.5" customHeight="1">
      <c r="A303" s="73" t="s">
        <v>1107</v>
      </c>
      <c r="B303" s="75" t="s">
        <v>1066</v>
      </c>
      <c r="C303" s="75" t="s">
        <v>6</v>
      </c>
      <c r="D303" s="78" t="s">
        <v>1073</v>
      </c>
      <c r="E303" s="77" t="s">
        <v>8</v>
      </c>
      <c r="F303" s="78" t="s">
        <v>1074</v>
      </c>
      <c r="G303" s="78" t="s">
        <v>1075</v>
      </c>
    </row>
    <row r="304" spans="1:7" ht="46.5" customHeight="1">
      <c r="A304" s="73" t="s">
        <v>1108</v>
      </c>
      <c r="B304" s="75" t="s">
        <v>1066</v>
      </c>
      <c r="C304" s="75" t="s">
        <v>3</v>
      </c>
      <c r="D304" s="87" t="s">
        <v>1109</v>
      </c>
      <c r="E304" s="77" t="s">
        <v>8</v>
      </c>
      <c r="F304" s="78" t="s">
        <v>1074</v>
      </c>
      <c r="G304" s="78" t="s">
        <v>1110</v>
      </c>
    </row>
    <row r="305" spans="1:7" ht="46.5" customHeight="1">
      <c r="A305" s="73" t="s">
        <v>1111</v>
      </c>
      <c r="B305" s="75" t="s">
        <v>1113</v>
      </c>
      <c r="C305" s="75" t="s">
        <v>4</v>
      </c>
      <c r="D305" s="78" t="s">
        <v>1112</v>
      </c>
      <c r="E305" s="77" t="s">
        <v>8</v>
      </c>
      <c r="F305" s="78" t="s">
        <v>1114</v>
      </c>
      <c r="G305" s="78" t="s">
        <v>1115</v>
      </c>
    </row>
    <row r="306" spans="1:7" ht="46.5" customHeight="1">
      <c r="A306" s="73" t="s">
        <v>1116</v>
      </c>
      <c r="B306" s="75" t="s">
        <v>1113</v>
      </c>
      <c r="C306" s="75" t="s">
        <v>3</v>
      </c>
      <c r="D306" s="78" t="s">
        <v>1117</v>
      </c>
      <c r="E306" s="77" t="s">
        <v>63</v>
      </c>
      <c r="F306" s="78" t="s">
        <v>1118</v>
      </c>
      <c r="G306" s="78" t="s">
        <v>1119</v>
      </c>
    </row>
    <row r="307" spans="1:7" ht="46.5" customHeight="1">
      <c r="A307" s="73" t="s">
        <v>1120</v>
      </c>
      <c r="B307" s="75" t="s">
        <v>1113</v>
      </c>
      <c r="C307" s="75" t="s">
        <v>3</v>
      </c>
      <c r="D307" s="78" t="s">
        <v>1121</v>
      </c>
      <c r="E307" s="77" t="s">
        <v>8</v>
      </c>
      <c r="F307" s="78" t="s">
        <v>1122</v>
      </c>
      <c r="G307" s="78" t="s">
        <v>1123</v>
      </c>
    </row>
    <row r="308" spans="1:7" ht="46.5" customHeight="1">
      <c r="A308" s="73" t="s">
        <v>1124</v>
      </c>
      <c r="B308" s="75" t="s">
        <v>1113</v>
      </c>
      <c r="C308" s="75" t="s">
        <v>6</v>
      </c>
      <c r="D308" s="78" t="s">
        <v>1125</v>
      </c>
      <c r="E308" s="77" t="s">
        <v>8</v>
      </c>
      <c r="F308" s="78" t="s">
        <v>1126</v>
      </c>
      <c r="G308" s="78" t="s">
        <v>1127</v>
      </c>
    </row>
    <row r="309" spans="1:7" ht="46.5" customHeight="1">
      <c r="A309" s="73" t="s">
        <v>1128</v>
      </c>
      <c r="B309" s="75" t="s">
        <v>1113</v>
      </c>
      <c r="C309" s="75" t="s">
        <v>49</v>
      </c>
      <c r="D309" s="78" t="s">
        <v>84</v>
      </c>
      <c r="E309" s="77" t="s">
        <v>71</v>
      </c>
      <c r="F309" s="78" t="s">
        <v>1129</v>
      </c>
      <c r="G309" s="78" t="s">
        <v>1130</v>
      </c>
    </row>
    <row r="310" spans="1:7" ht="46.5" customHeight="1">
      <c r="A310" s="73" t="s">
        <v>1131</v>
      </c>
      <c r="B310" s="75" t="s">
        <v>1113</v>
      </c>
      <c r="C310" s="75" t="s">
        <v>5</v>
      </c>
      <c r="D310" s="78" t="s">
        <v>1132</v>
      </c>
      <c r="E310" s="77" t="s">
        <v>8</v>
      </c>
      <c r="F310" s="78" t="s">
        <v>1114</v>
      </c>
      <c r="G310" s="78" t="s">
        <v>1133</v>
      </c>
    </row>
    <row r="311" spans="1:7" ht="46.5" customHeight="1">
      <c r="A311" s="73" t="s">
        <v>1134</v>
      </c>
      <c r="B311" s="75" t="s">
        <v>1113</v>
      </c>
      <c r="C311" s="75" t="s">
        <v>3</v>
      </c>
      <c r="D311" s="78" t="s">
        <v>1132</v>
      </c>
      <c r="E311" s="77" t="s">
        <v>749</v>
      </c>
      <c r="F311" s="78" t="s">
        <v>1114</v>
      </c>
      <c r="G311" s="78" t="s">
        <v>1135</v>
      </c>
    </row>
    <row r="312" spans="1:7" ht="46.5" customHeight="1">
      <c r="A312" s="73" t="s">
        <v>1136</v>
      </c>
      <c r="B312" s="75" t="s">
        <v>1113</v>
      </c>
      <c r="C312" s="75" t="s">
        <v>39</v>
      </c>
      <c r="D312" s="78" t="s">
        <v>1137</v>
      </c>
      <c r="E312" s="77" t="s">
        <v>1138</v>
      </c>
      <c r="F312" s="78" t="s">
        <v>1139</v>
      </c>
      <c r="G312" s="78" t="s">
        <v>1140</v>
      </c>
    </row>
    <row r="313" spans="1:7" ht="46.5" customHeight="1">
      <c r="A313" s="73" t="s">
        <v>1141</v>
      </c>
      <c r="B313" s="75" t="s">
        <v>1113</v>
      </c>
      <c r="C313" s="75" t="s">
        <v>6</v>
      </c>
      <c r="D313" s="78" t="s">
        <v>1142</v>
      </c>
      <c r="E313" s="77" t="s">
        <v>8</v>
      </c>
      <c r="F313" s="78" t="s">
        <v>1143</v>
      </c>
      <c r="G313" s="78" t="s">
        <v>1144</v>
      </c>
    </row>
    <row r="314" spans="1:7" ht="46.5" customHeight="1">
      <c r="A314" s="73" t="s">
        <v>1145</v>
      </c>
      <c r="B314" s="75" t="s">
        <v>1113</v>
      </c>
      <c r="C314" s="75" t="s">
        <v>3</v>
      </c>
      <c r="D314" s="78" t="s">
        <v>1146</v>
      </c>
      <c r="E314" s="77" t="s">
        <v>8</v>
      </c>
      <c r="F314" s="78" t="s">
        <v>1114</v>
      </c>
      <c r="G314" s="78" t="s">
        <v>1147</v>
      </c>
    </row>
    <row r="315" spans="1:7" ht="46.5" customHeight="1">
      <c r="A315" s="73" t="s">
        <v>1148</v>
      </c>
      <c r="B315" s="75" t="s">
        <v>1113</v>
      </c>
      <c r="C315" s="75" t="s">
        <v>3</v>
      </c>
      <c r="D315" s="78" t="s">
        <v>84</v>
      </c>
      <c r="E315" s="77" t="s">
        <v>83</v>
      </c>
      <c r="F315" s="78" t="s">
        <v>1149</v>
      </c>
      <c r="G315" s="78" t="s">
        <v>1150</v>
      </c>
    </row>
    <row r="316" spans="1:7" ht="46.5" customHeight="1">
      <c r="A316" s="73" t="s">
        <v>1151</v>
      </c>
      <c r="B316" s="75" t="s">
        <v>1113</v>
      </c>
      <c r="C316" s="75" t="s">
        <v>49</v>
      </c>
      <c r="D316" s="78" t="s">
        <v>84</v>
      </c>
      <c r="E316" s="77" t="s">
        <v>63</v>
      </c>
      <c r="F316" s="78" t="s">
        <v>1114</v>
      </c>
      <c r="G316" s="78" t="s">
        <v>1152</v>
      </c>
    </row>
    <row r="317" spans="1:7" ht="46.5" customHeight="1">
      <c r="A317" s="73" t="s">
        <v>1153</v>
      </c>
      <c r="B317" s="75" t="s">
        <v>1113</v>
      </c>
      <c r="C317" s="75" t="s">
        <v>3</v>
      </c>
      <c r="D317" s="78" t="s">
        <v>84</v>
      </c>
      <c r="E317" s="77" t="s">
        <v>617</v>
      </c>
      <c r="F317" s="78" t="s">
        <v>1114</v>
      </c>
      <c r="G317" s="78" t="s">
        <v>1154</v>
      </c>
    </row>
    <row r="318" spans="1:7" ht="46.5" customHeight="1">
      <c r="A318" s="73" t="s">
        <v>1155</v>
      </c>
      <c r="B318" s="75" t="s">
        <v>1113</v>
      </c>
      <c r="C318" s="75" t="s">
        <v>49</v>
      </c>
      <c r="D318" s="78" t="s">
        <v>1156</v>
      </c>
      <c r="E318" s="77" t="s">
        <v>8</v>
      </c>
      <c r="F318" s="78" t="s">
        <v>1114</v>
      </c>
      <c r="G318" s="78" t="s">
        <v>1577</v>
      </c>
    </row>
    <row r="319" spans="1:7" ht="46.5" customHeight="1">
      <c r="A319" s="73" t="s">
        <v>1157</v>
      </c>
      <c r="B319" s="75" t="s">
        <v>1113</v>
      </c>
      <c r="C319" s="75" t="s">
        <v>4</v>
      </c>
      <c r="D319" s="78" t="s">
        <v>1117</v>
      </c>
      <c r="E319" s="77" t="s">
        <v>8</v>
      </c>
      <c r="F319" s="78" t="s">
        <v>1158</v>
      </c>
      <c r="G319" s="78" t="s">
        <v>1159</v>
      </c>
    </row>
    <row r="320" spans="1:7" ht="46.5" customHeight="1">
      <c r="A320" s="73" t="s">
        <v>1160</v>
      </c>
      <c r="B320" s="75" t="s">
        <v>1113</v>
      </c>
      <c r="C320" s="75" t="s">
        <v>5</v>
      </c>
      <c r="D320" s="78" t="s">
        <v>1142</v>
      </c>
      <c r="E320" s="77" t="s">
        <v>8</v>
      </c>
      <c r="F320" s="78" t="s">
        <v>1161</v>
      </c>
      <c r="G320" s="78" t="s">
        <v>1162</v>
      </c>
    </row>
    <row r="321" spans="1:7" ht="46.5" customHeight="1">
      <c r="A321" s="73" t="s">
        <v>1163</v>
      </c>
      <c r="B321" s="75" t="s">
        <v>1165</v>
      </c>
      <c r="C321" s="75" t="s">
        <v>4</v>
      </c>
      <c r="D321" s="78" t="s">
        <v>1164</v>
      </c>
      <c r="E321" s="77" t="s">
        <v>8</v>
      </c>
      <c r="F321" s="78" t="s">
        <v>1166</v>
      </c>
      <c r="G321" s="78" t="s">
        <v>1167</v>
      </c>
    </row>
    <row r="322" spans="1:7" ht="46.5" customHeight="1">
      <c r="A322" s="73" t="s">
        <v>1168</v>
      </c>
      <c r="B322" s="75" t="s">
        <v>1165</v>
      </c>
      <c r="C322" s="75" t="s">
        <v>4</v>
      </c>
      <c r="D322" s="78" t="s">
        <v>1169</v>
      </c>
      <c r="E322" s="77" t="s">
        <v>71</v>
      </c>
      <c r="F322" s="78" t="s">
        <v>1170</v>
      </c>
      <c r="G322" s="78" t="s">
        <v>1171</v>
      </c>
    </row>
    <row r="323" spans="1:7" ht="46.5" customHeight="1">
      <c r="A323" s="73" t="s">
        <v>1172</v>
      </c>
      <c r="B323" s="75" t="s">
        <v>1165</v>
      </c>
      <c r="C323" s="75" t="s">
        <v>5</v>
      </c>
      <c r="D323" s="78" t="s">
        <v>1169</v>
      </c>
      <c r="E323" s="77" t="s">
        <v>1173</v>
      </c>
      <c r="F323" s="78" t="s">
        <v>1170</v>
      </c>
      <c r="G323" s="78" t="s">
        <v>1174</v>
      </c>
    </row>
    <row r="324" spans="1:7" ht="46.5" customHeight="1">
      <c r="A324" s="73" t="s">
        <v>1175</v>
      </c>
      <c r="B324" s="75" t="s">
        <v>1165</v>
      </c>
      <c r="C324" s="75" t="s">
        <v>4</v>
      </c>
      <c r="D324" s="78" t="s">
        <v>1176</v>
      </c>
      <c r="E324" s="77" t="s">
        <v>63</v>
      </c>
      <c r="F324" s="78" t="s">
        <v>1177</v>
      </c>
      <c r="G324" s="78" t="s">
        <v>1178</v>
      </c>
    </row>
    <row r="325" spans="1:7" ht="46.5" customHeight="1">
      <c r="A325" s="73" t="s">
        <v>1179</v>
      </c>
      <c r="B325" s="75" t="s">
        <v>1165</v>
      </c>
      <c r="C325" s="75" t="s">
        <v>4</v>
      </c>
      <c r="D325" s="78" t="s">
        <v>1180</v>
      </c>
      <c r="E325" s="77" t="s">
        <v>8</v>
      </c>
      <c r="F325" s="78" t="s">
        <v>1181</v>
      </c>
      <c r="G325" s="78" t="s">
        <v>1182</v>
      </c>
    </row>
    <row r="326" spans="1:7" ht="46.5" customHeight="1">
      <c r="A326" s="73" t="s">
        <v>1183</v>
      </c>
      <c r="B326" s="75" t="s">
        <v>1165</v>
      </c>
      <c r="C326" s="75" t="s">
        <v>4</v>
      </c>
      <c r="D326" s="78" t="s">
        <v>1184</v>
      </c>
      <c r="E326" s="77" t="s">
        <v>8</v>
      </c>
      <c r="F326" s="78" t="s">
        <v>1185</v>
      </c>
      <c r="G326" s="78" t="s">
        <v>1186</v>
      </c>
    </row>
    <row r="327" spans="1:7" ht="46.5" customHeight="1">
      <c r="A327" s="73" t="s">
        <v>1187</v>
      </c>
      <c r="B327" s="75" t="s">
        <v>1165</v>
      </c>
      <c r="C327" s="75" t="s">
        <v>3</v>
      </c>
      <c r="D327" s="78" t="s">
        <v>1169</v>
      </c>
      <c r="E327" s="77" t="s">
        <v>8</v>
      </c>
      <c r="F327" s="78" t="s">
        <v>1188</v>
      </c>
      <c r="G327" s="78" t="s">
        <v>1189</v>
      </c>
    </row>
    <row r="328" spans="1:7" ht="46.5" customHeight="1">
      <c r="A328" s="73" t="s">
        <v>1190</v>
      </c>
      <c r="B328" s="75" t="s">
        <v>1165</v>
      </c>
      <c r="C328" s="75" t="s">
        <v>5</v>
      </c>
      <c r="D328" s="78" t="s">
        <v>1191</v>
      </c>
      <c r="E328" s="77" t="s">
        <v>8</v>
      </c>
      <c r="F328" s="78" t="s">
        <v>1185</v>
      </c>
      <c r="G328" s="78" t="s">
        <v>1192</v>
      </c>
    </row>
    <row r="329" spans="1:7" ht="46.5" customHeight="1">
      <c r="A329" s="73" t="s">
        <v>1193</v>
      </c>
      <c r="B329" s="75" t="s">
        <v>1195</v>
      </c>
      <c r="C329" s="75" t="s">
        <v>3</v>
      </c>
      <c r="D329" s="78" t="s">
        <v>1194</v>
      </c>
      <c r="E329" s="77" t="s">
        <v>8</v>
      </c>
      <c r="F329" s="78" t="s">
        <v>1196</v>
      </c>
      <c r="G329" s="78" t="s">
        <v>1197</v>
      </c>
    </row>
    <row r="330" spans="1:7" ht="46.5" customHeight="1">
      <c r="A330" s="73" t="s">
        <v>1198</v>
      </c>
      <c r="B330" s="75" t="s">
        <v>1195</v>
      </c>
      <c r="C330" s="75" t="s">
        <v>3</v>
      </c>
      <c r="D330" s="78" t="s">
        <v>1199</v>
      </c>
      <c r="E330" s="77" t="s">
        <v>8</v>
      </c>
      <c r="F330" s="78" t="s">
        <v>1200</v>
      </c>
      <c r="G330" s="78" t="s">
        <v>1201</v>
      </c>
    </row>
    <row r="331" spans="1:7" ht="46.5" customHeight="1">
      <c r="A331" s="73" t="s">
        <v>1202</v>
      </c>
      <c r="B331" s="75" t="s">
        <v>1195</v>
      </c>
      <c r="C331" s="75" t="s">
        <v>6</v>
      </c>
      <c r="D331" s="78" t="s">
        <v>1203</v>
      </c>
      <c r="E331" s="77" t="s">
        <v>8</v>
      </c>
      <c r="F331" s="78" t="s">
        <v>1204</v>
      </c>
      <c r="G331" s="78" t="s">
        <v>1205</v>
      </c>
    </row>
    <row r="332" spans="1:7" ht="46.5" customHeight="1">
      <c r="A332" s="73" t="s">
        <v>1206</v>
      </c>
      <c r="B332" s="75" t="s">
        <v>1165</v>
      </c>
      <c r="C332" s="75" t="s">
        <v>4</v>
      </c>
      <c r="D332" s="78" t="s">
        <v>1191</v>
      </c>
      <c r="E332" s="77" t="s">
        <v>8</v>
      </c>
      <c r="F332" s="78" t="s">
        <v>1185</v>
      </c>
      <c r="G332" s="78" t="s">
        <v>1207</v>
      </c>
    </row>
    <row r="333" spans="1:7" ht="46.5" customHeight="1">
      <c r="A333" s="73" t="s">
        <v>1208</v>
      </c>
      <c r="B333" s="75" t="s">
        <v>1195</v>
      </c>
      <c r="C333" s="75" t="s">
        <v>5</v>
      </c>
      <c r="D333" s="78" t="s">
        <v>1209</v>
      </c>
      <c r="E333" s="77" t="s">
        <v>8</v>
      </c>
      <c r="F333" s="78" t="s">
        <v>1210</v>
      </c>
      <c r="G333" s="78" t="s">
        <v>1211</v>
      </c>
    </row>
    <row r="334" spans="1:7" ht="46.5" customHeight="1">
      <c r="A334" s="73" t="s">
        <v>1212</v>
      </c>
      <c r="B334" s="75" t="s">
        <v>1195</v>
      </c>
      <c r="C334" s="75" t="s">
        <v>49</v>
      </c>
      <c r="D334" s="78" t="s">
        <v>1213</v>
      </c>
      <c r="E334" s="77" t="s">
        <v>71</v>
      </c>
      <c r="F334" s="78" t="s">
        <v>1214</v>
      </c>
      <c r="G334" s="78" t="s">
        <v>1215</v>
      </c>
    </row>
    <row r="335" spans="1:7" ht="46.5" customHeight="1">
      <c r="A335" s="73" t="s">
        <v>1216</v>
      </c>
      <c r="B335" s="75" t="s">
        <v>1195</v>
      </c>
      <c r="C335" s="75" t="s">
        <v>6</v>
      </c>
      <c r="D335" s="78" t="s">
        <v>1217</v>
      </c>
      <c r="E335" s="77" t="s">
        <v>8</v>
      </c>
      <c r="F335" s="78" t="s">
        <v>1218</v>
      </c>
      <c r="G335" s="78" t="s">
        <v>1219</v>
      </c>
    </row>
    <row r="336" spans="1:7" ht="46.5" customHeight="1">
      <c r="A336" s="73" t="s">
        <v>1220</v>
      </c>
      <c r="B336" s="75" t="s">
        <v>1195</v>
      </c>
      <c r="C336" s="75" t="s">
        <v>5</v>
      </c>
      <c r="D336" s="78" t="s">
        <v>1221</v>
      </c>
      <c r="E336" s="77" t="s">
        <v>8</v>
      </c>
      <c r="F336" s="78" t="s">
        <v>1222</v>
      </c>
      <c r="G336" s="78" t="s">
        <v>1223</v>
      </c>
    </row>
    <row r="337" spans="1:7" ht="46.5" customHeight="1">
      <c r="A337" s="73" t="s">
        <v>1224</v>
      </c>
      <c r="B337" s="75" t="s">
        <v>1195</v>
      </c>
      <c r="C337" s="75" t="s">
        <v>5</v>
      </c>
      <c r="D337" s="78" t="s">
        <v>1217</v>
      </c>
      <c r="E337" s="77" t="s">
        <v>63</v>
      </c>
      <c r="F337" s="78" t="s">
        <v>1225</v>
      </c>
      <c r="G337" s="78" t="s">
        <v>1226</v>
      </c>
    </row>
    <row r="338" spans="1:7" ht="46.5" customHeight="1">
      <c r="A338" s="73" t="s">
        <v>1227</v>
      </c>
      <c r="B338" s="75" t="s">
        <v>1195</v>
      </c>
      <c r="C338" s="75" t="s">
        <v>4</v>
      </c>
      <c r="D338" s="78" t="s">
        <v>1228</v>
      </c>
      <c r="E338" s="77" t="s">
        <v>8</v>
      </c>
      <c r="F338" s="78" t="s">
        <v>1229</v>
      </c>
      <c r="G338" s="78" t="s">
        <v>1230</v>
      </c>
    </row>
    <row r="339" spans="1:7" ht="46.5" customHeight="1">
      <c r="A339" s="73" t="s">
        <v>1231</v>
      </c>
      <c r="B339" s="75" t="s">
        <v>1233</v>
      </c>
      <c r="C339" s="75" t="s">
        <v>4</v>
      </c>
      <c r="D339" s="78" t="s">
        <v>1232</v>
      </c>
      <c r="E339" s="77" t="s">
        <v>8</v>
      </c>
      <c r="F339" s="78" t="s">
        <v>1234</v>
      </c>
      <c r="G339" s="78" t="s">
        <v>1235</v>
      </c>
    </row>
    <row r="340" spans="1:7" ht="46.5" customHeight="1">
      <c r="A340" s="73" t="s">
        <v>1238</v>
      </c>
      <c r="B340" s="75" t="s">
        <v>1233</v>
      </c>
      <c r="C340" s="75" t="s">
        <v>3</v>
      </c>
      <c r="D340" s="78" t="s">
        <v>1239</v>
      </c>
      <c r="E340" s="77" t="s">
        <v>617</v>
      </c>
      <c r="F340" s="78" t="s">
        <v>1234</v>
      </c>
      <c r="G340" s="78" t="s">
        <v>1240</v>
      </c>
    </row>
    <row r="341" spans="1:7" ht="46.5" customHeight="1">
      <c r="A341" s="73" t="s">
        <v>1241</v>
      </c>
      <c r="B341" s="75" t="s">
        <v>1233</v>
      </c>
      <c r="C341" s="75" t="s">
        <v>6</v>
      </c>
      <c r="D341" s="78" t="s">
        <v>1242</v>
      </c>
      <c r="E341" s="77" t="s">
        <v>503</v>
      </c>
      <c r="F341" s="78" t="s">
        <v>1243</v>
      </c>
      <c r="G341" s="78" t="s">
        <v>1244</v>
      </c>
    </row>
    <row r="342" spans="1:7" ht="46.5" customHeight="1">
      <c r="A342" s="73" t="s">
        <v>1245</v>
      </c>
      <c r="B342" s="75" t="s">
        <v>1233</v>
      </c>
      <c r="C342" s="75" t="s">
        <v>6</v>
      </c>
      <c r="D342" s="78" t="s">
        <v>1232</v>
      </c>
      <c r="E342" s="77" t="s">
        <v>8</v>
      </c>
      <c r="F342" s="78" t="s">
        <v>1234</v>
      </c>
      <c r="G342" s="78" t="s">
        <v>1246</v>
      </c>
    </row>
    <row r="343" spans="1:7" ht="46.5" customHeight="1">
      <c r="A343" s="73" t="s">
        <v>1247</v>
      </c>
      <c r="B343" s="75" t="s">
        <v>1233</v>
      </c>
      <c r="C343" s="75" t="s">
        <v>39</v>
      </c>
      <c r="D343" s="78" t="s">
        <v>1236</v>
      </c>
      <c r="E343" s="77" t="s">
        <v>72</v>
      </c>
      <c r="F343" s="78" t="s">
        <v>1237</v>
      </c>
      <c r="G343" s="78" t="s">
        <v>1248</v>
      </c>
    </row>
    <row r="344" spans="1:7" ht="46.5" customHeight="1">
      <c r="A344" s="73" t="s">
        <v>1249</v>
      </c>
      <c r="B344" s="75" t="s">
        <v>1233</v>
      </c>
      <c r="C344" s="75" t="s">
        <v>5</v>
      </c>
      <c r="D344" s="78" t="s">
        <v>1239</v>
      </c>
      <c r="E344" s="77" t="s">
        <v>8</v>
      </c>
      <c r="F344" s="78" t="s">
        <v>1250</v>
      </c>
      <c r="G344" s="78" t="s">
        <v>1251</v>
      </c>
    </row>
    <row r="345" spans="1:7" ht="46.5" customHeight="1">
      <c r="A345" s="73" t="s">
        <v>1252</v>
      </c>
      <c r="B345" s="75" t="s">
        <v>1233</v>
      </c>
      <c r="C345" s="75" t="s">
        <v>5</v>
      </c>
      <c r="D345" s="78" t="s">
        <v>1232</v>
      </c>
      <c r="E345" s="77" t="s">
        <v>411</v>
      </c>
      <c r="F345" s="78" t="s">
        <v>1253</v>
      </c>
      <c r="G345" s="78" t="s">
        <v>1254</v>
      </c>
    </row>
    <row r="346" spans="1:7" ht="46.5" customHeight="1">
      <c r="A346" s="73" t="s">
        <v>1255</v>
      </c>
      <c r="B346" s="75" t="s">
        <v>1233</v>
      </c>
      <c r="C346" s="75" t="s">
        <v>5</v>
      </c>
      <c r="D346" s="78" t="s">
        <v>1232</v>
      </c>
      <c r="E346" s="77" t="s">
        <v>71</v>
      </c>
      <c r="F346" s="78" t="s">
        <v>1234</v>
      </c>
      <c r="G346" s="78" t="s">
        <v>1256</v>
      </c>
    </row>
    <row r="347" spans="1:7" ht="46.5" customHeight="1">
      <c r="A347" s="73" t="s">
        <v>1257</v>
      </c>
      <c r="B347" s="75" t="s">
        <v>73</v>
      </c>
      <c r="C347" s="75" t="s">
        <v>4</v>
      </c>
      <c r="D347" s="78" t="s">
        <v>1258</v>
      </c>
      <c r="E347" s="77" t="s">
        <v>8</v>
      </c>
      <c r="F347" s="78" t="s">
        <v>1259</v>
      </c>
      <c r="G347" s="78" t="s">
        <v>1260</v>
      </c>
    </row>
    <row r="348" spans="1:7" ht="46.5" customHeight="1">
      <c r="A348" s="73" t="s">
        <v>1261</v>
      </c>
      <c r="B348" s="75" t="s">
        <v>1233</v>
      </c>
      <c r="C348" s="75" t="s">
        <v>5</v>
      </c>
      <c r="D348" s="78" t="s">
        <v>1262</v>
      </c>
      <c r="E348" s="77" t="s">
        <v>8</v>
      </c>
      <c r="F348" s="78" t="s">
        <v>1263</v>
      </c>
      <c r="G348" s="78" t="s">
        <v>1264</v>
      </c>
    </row>
    <row r="349" spans="1:7" ht="46.5" customHeight="1">
      <c r="A349" s="73" t="s">
        <v>1265</v>
      </c>
      <c r="B349" s="75" t="s">
        <v>73</v>
      </c>
      <c r="C349" s="75" t="s">
        <v>4</v>
      </c>
      <c r="D349" s="78" t="s">
        <v>1266</v>
      </c>
      <c r="E349" s="77" t="s">
        <v>72</v>
      </c>
      <c r="F349" s="78" t="s">
        <v>1267</v>
      </c>
      <c r="G349" s="78" t="s">
        <v>1268</v>
      </c>
    </row>
    <row r="350" spans="1:7" ht="46.5" customHeight="1">
      <c r="A350" s="73" t="s">
        <v>1270</v>
      </c>
      <c r="B350" s="75" t="s">
        <v>73</v>
      </c>
      <c r="C350" s="75" t="s">
        <v>5</v>
      </c>
      <c r="D350" s="78" t="s">
        <v>1271</v>
      </c>
      <c r="E350" s="77" t="s">
        <v>8</v>
      </c>
      <c r="F350" s="78" t="s">
        <v>1272</v>
      </c>
      <c r="G350" s="78" t="s">
        <v>1273</v>
      </c>
    </row>
    <row r="351" spans="1:7" ht="46.5" customHeight="1">
      <c r="A351" s="73" t="s">
        <v>1274</v>
      </c>
      <c r="B351" s="75" t="s">
        <v>73</v>
      </c>
      <c r="C351" s="75" t="s">
        <v>48</v>
      </c>
      <c r="D351" s="78" t="s">
        <v>1275</v>
      </c>
      <c r="E351" s="77" t="s">
        <v>8</v>
      </c>
      <c r="F351" s="78" t="s">
        <v>1269</v>
      </c>
      <c r="G351" s="78" t="s">
        <v>1276</v>
      </c>
    </row>
    <row r="352" spans="1:7" ht="46.5" customHeight="1">
      <c r="A352" s="73" t="s">
        <v>1278</v>
      </c>
      <c r="B352" s="75" t="s">
        <v>1277</v>
      </c>
      <c r="C352" s="75" t="s">
        <v>48</v>
      </c>
      <c r="D352" s="78" t="s">
        <v>1279</v>
      </c>
      <c r="E352" s="77" t="s">
        <v>8</v>
      </c>
      <c r="F352" s="78" t="s">
        <v>1280</v>
      </c>
      <c r="G352" s="78" t="s">
        <v>1281</v>
      </c>
    </row>
    <row r="353" spans="1:7" ht="46.5" customHeight="1">
      <c r="A353" s="73" t="s">
        <v>1282</v>
      </c>
      <c r="B353" s="75" t="s">
        <v>1277</v>
      </c>
      <c r="C353" s="75" t="s">
        <v>6</v>
      </c>
      <c r="D353" s="78" t="s">
        <v>1283</v>
      </c>
      <c r="E353" s="77" t="s">
        <v>8</v>
      </c>
      <c r="F353" s="78" t="s">
        <v>1234</v>
      </c>
      <c r="G353" s="78" t="s">
        <v>1284</v>
      </c>
    </row>
    <row r="354" spans="1:7" ht="46.5" customHeight="1">
      <c r="A354" s="73" t="s">
        <v>1285</v>
      </c>
      <c r="B354" s="75" t="s">
        <v>73</v>
      </c>
      <c r="C354" s="75" t="s">
        <v>5</v>
      </c>
      <c r="D354" s="78" t="s">
        <v>1271</v>
      </c>
      <c r="E354" s="77" t="s">
        <v>8</v>
      </c>
      <c r="F354" s="78" t="s">
        <v>1286</v>
      </c>
      <c r="G354" s="78" t="s">
        <v>1273</v>
      </c>
    </row>
    <row r="355" spans="1:7" ht="46.5" customHeight="1">
      <c r="A355" s="73" t="s">
        <v>1287</v>
      </c>
      <c r="B355" s="75" t="s">
        <v>1289</v>
      </c>
      <c r="C355" s="75" t="s">
        <v>48</v>
      </c>
      <c r="D355" s="77" t="s">
        <v>1288</v>
      </c>
      <c r="E355" s="77" t="s">
        <v>8</v>
      </c>
      <c r="F355" s="78" t="s">
        <v>162</v>
      </c>
      <c r="G355" s="78" t="s">
        <v>1290</v>
      </c>
    </row>
    <row r="356" spans="1:7" ht="46.5" customHeight="1">
      <c r="A356" s="73" t="s">
        <v>1291</v>
      </c>
      <c r="B356" s="75" t="s">
        <v>1293</v>
      </c>
      <c r="C356" s="75" t="s">
        <v>39</v>
      </c>
      <c r="D356" s="77" t="s">
        <v>1292</v>
      </c>
      <c r="E356" s="77" t="s">
        <v>63</v>
      </c>
      <c r="F356" s="78" t="s">
        <v>162</v>
      </c>
      <c r="G356" s="78" t="s">
        <v>1294</v>
      </c>
    </row>
    <row r="357" spans="1:7" ht="46.5" customHeight="1">
      <c r="A357" s="73" t="s">
        <v>1295</v>
      </c>
      <c r="B357" s="75" t="s">
        <v>1293</v>
      </c>
      <c r="C357" s="75" t="s">
        <v>48</v>
      </c>
      <c r="D357" s="77" t="s">
        <v>1296</v>
      </c>
      <c r="E357" s="77" t="s">
        <v>623</v>
      </c>
      <c r="F357" s="78" t="s">
        <v>1297</v>
      </c>
      <c r="G357" s="78" t="s">
        <v>1298</v>
      </c>
    </row>
    <row r="358" spans="1:7" ht="46.5" customHeight="1">
      <c r="A358" s="73" t="s">
        <v>1299</v>
      </c>
      <c r="B358" s="75" t="s">
        <v>1293</v>
      </c>
      <c r="C358" s="75" t="s">
        <v>48</v>
      </c>
      <c r="D358" s="77" t="s">
        <v>1300</v>
      </c>
      <c r="E358" s="77" t="s">
        <v>71</v>
      </c>
      <c r="F358" s="78" t="s">
        <v>162</v>
      </c>
      <c r="G358" s="78" t="s">
        <v>1301</v>
      </c>
    </row>
    <row r="359" spans="1:7" ht="46.5" customHeight="1">
      <c r="A359" s="73" t="s">
        <v>1302</v>
      </c>
      <c r="B359" s="75" t="s">
        <v>1293</v>
      </c>
      <c r="C359" s="75" t="s">
        <v>3</v>
      </c>
      <c r="D359" s="75" t="s">
        <v>85</v>
      </c>
      <c r="E359" s="77" t="s">
        <v>8</v>
      </c>
      <c r="F359" s="78" t="s">
        <v>1303</v>
      </c>
      <c r="G359" s="78" t="s">
        <v>1304</v>
      </c>
    </row>
    <row r="360" spans="1:7" ht="46.5" customHeight="1">
      <c r="A360" s="73" t="s">
        <v>1305</v>
      </c>
      <c r="B360" s="75" t="s">
        <v>1293</v>
      </c>
      <c r="C360" s="75" t="s">
        <v>48</v>
      </c>
      <c r="D360" s="75" t="s">
        <v>1306</v>
      </c>
      <c r="E360" s="77" t="s">
        <v>8</v>
      </c>
      <c r="F360" s="78" t="s">
        <v>162</v>
      </c>
      <c r="G360" s="78" t="s">
        <v>1307</v>
      </c>
    </row>
    <row r="361" spans="1:7" ht="46.5" customHeight="1">
      <c r="A361" s="73" t="s">
        <v>1308</v>
      </c>
      <c r="B361" s="75" t="s">
        <v>1293</v>
      </c>
      <c r="C361" s="75" t="s">
        <v>39</v>
      </c>
      <c r="D361" s="75" t="s">
        <v>1309</v>
      </c>
      <c r="E361" s="77" t="s">
        <v>8</v>
      </c>
      <c r="F361" s="78" t="s">
        <v>1310</v>
      </c>
      <c r="G361" s="78" t="s">
        <v>1311</v>
      </c>
    </row>
    <row r="362" spans="1:7" ht="46.5" customHeight="1">
      <c r="A362" s="73" t="s">
        <v>1312</v>
      </c>
      <c r="B362" s="75" t="s">
        <v>1293</v>
      </c>
      <c r="C362" s="75" t="s">
        <v>5</v>
      </c>
      <c r="D362" s="75" t="s">
        <v>1313</v>
      </c>
      <c r="E362" s="77" t="s">
        <v>8</v>
      </c>
      <c r="F362" s="78" t="s">
        <v>1314</v>
      </c>
      <c r="G362" s="78" t="s">
        <v>1315</v>
      </c>
    </row>
    <row r="363" spans="1:7" ht="46.5" customHeight="1">
      <c r="A363" s="73" t="s">
        <v>1317</v>
      </c>
      <c r="B363" s="75" t="s">
        <v>1293</v>
      </c>
      <c r="C363" s="75" t="s">
        <v>3</v>
      </c>
      <c r="D363" s="75" t="s">
        <v>85</v>
      </c>
      <c r="E363" s="77" t="s">
        <v>8</v>
      </c>
      <c r="F363" s="78" t="s">
        <v>1303</v>
      </c>
      <c r="G363" s="78" t="s">
        <v>1318</v>
      </c>
    </row>
    <row r="364" spans="1:7" ht="46.5" customHeight="1">
      <c r="A364" s="73" t="s">
        <v>1319</v>
      </c>
      <c r="B364" s="75" t="s">
        <v>1293</v>
      </c>
      <c r="C364" s="75" t="s">
        <v>39</v>
      </c>
      <c r="D364" s="75" t="s">
        <v>1316</v>
      </c>
      <c r="E364" s="77" t="s">
        <v>8</v>
      </c>
      <c r="F364" s="78" t="s">
        <v>162</v>
      </c>
      <c r="G364" s="78" t="s">
        <v>1320</v>
      </c>
    </row>
    <row r="365" spans="1:7" ht="46.5" customHeight="1">
      <c r="A365" s="73" t="s">
        <v>1321</v>
      </c>
      <c r="B365" s="75" t="s">
        <v>1293</v>
      </c>
      <c r="C365" s="75" t="s">
        <v>39</v>
      </c>
      <c r="D365" s="75" t="s">
        <v>1292</v>
      </c>
      <c r="E365" s="77" t="s">
        <v>63</v>
      </c>
      <c r="F365" s="78" t="s">
        <v>162</v>
      </c>
      <c r="G365" s="78" t="s">
        <v>1322</v>
      </c>
    </row>
    <row r="366" spans="1:7" ht="46.5" customHeight="1">
      <c r="A366" s="73" t="s">
        <v>1323</v>
      </c>
      <c r="B366" s="75" t="s">
        <v>1293</v>
      </c>
      <c r="C366" s="75" t="s">
        <v>4</v>
      </c>
      <c r="D366" s="75" t="s">
        <v>1324</v>
      </c>
      <c r="E366" s="77" t="s">
        <v>79</v>
      </c>
      <c r="F366" s="78" t="s">
        <v>1325</v>
      </c>
      <c r="G366" s="78" t="s">
        <v>1326</v>
      </c>
    </row>
    <row r="367" spans="1:7" ht="46.5" customHeight="1">
      <c r="A367" s="73" t="s">
        <v>1327</v>
      </c>
      <c r="B367" s="75" t="s">
        <v>1293</v>
      </c>
      <c r="C367" s="75" t="s">
        <v>39</v>
      </c>
      <c r="D367" s="75" t="s">
        <v>1328</v>
      </c>
      <c r="E367" s="75" t="s">
        <v>8</v>
      </c>
      <c r="F367" s="78" t="s">
        <v>1329</v>
      </c>
      <c r="G367" s="78" t="s">
        <v>1330</v>
      </c>
    </row>
    <row r="368" spans="1:7" ht="46.5" customHeight="1">
      <c r="A368" s="73" t="s">
        <v>1331</v>
      </c>
      <c r="B368" s="75" t="s">
        <v>1293</v>
      </c>
      <c r="C368" s="75" t="s">
        <v>3</v>
      </c>
      <c r="D368" s="75" t="s">
        <v>85</v>
      </c>
      <c r="E368" s="77" t="s">
        <v>8</v>
      </c>
      <c r="F368" s="78" t="s">
        <v>1325</v>
      </c>
      <c r="G368" s="78" t="s">
        <v>1332</v>
      </c>
    </row>
    <row r="369" spans="1:7" ht="46.5" customHeight="1">
      <c r="A369" s="73" t="s">
        <v>1333</v>
      </c>
      <c r="B369" s="75" t="s">
        <v>1293</v>
      </c>
      <c r="C369" s="75" t="s">
        <v>39</v>
      </c>
      <c r="D369" s="75" t="s">
        <v>1334</v>
      </c>
      <c r="E369" s="77" t="s">
        <v>749</v>
      </c>
      <c r="F369" s="78" t="s">
        <v>162</v>
      </c>
      <c r="G369" s="78" t="s">
        <v>1335</v>
      </c>
    </row>
    <row r="370" spans="1:7" ht="46.5" customHeight="1">
      <c r="A370" s="73" t="s">
        <v>1336</v>
      </c>
      <c r="B370" s="75" t="s">
        <v>1293</v>
      </c>
      <c r="C370" s="75" t="s">
        <v>39</v>
      </c>
      <c r="D370" s="75" t="s">
        <v>1292</v>
      </c>
      <c r="E370" s="77" t="s">
        <v>381</v>
      </c>
      <c r="F370" s="78" t="s">
        <v>162</v>
      </c>
      <c r="G370" s="78" t="s">
        <v>1335</v>
      </c>
    </row>
    <row r="371" spans="1:7" ht="46.5" customHeight="1">
      <c r="A371" s="73" t="s">
        <v>1337</v>
      </c>
      <c r="B371" s="75" t="s">
        <v>1293</v>
      </c>
      <c r="C371" s="75" t="s">
        <v>39</v>
      </c>
      <c r="D371" s="75" t="s">
        <v>1338</v>
      </c>
      <c r="E371" s="77" t="s">
        <v>71</v>
      </c>
      <c r="F371" s="78" t="s">
        <v>162</v>
      </c>
      <c r="G371" s="78" t="s">
        <v>1339</v>
      </c>
    </row>
    <row r="372" spans="1:7" ht="46.5" customHeight="1">
      <c r="A372" s="73" t="s">
        <v>1340</v>
      </c>
      <c r="B372" s="75" t="s">
        <v>1293</v>
      </c>
      <c r="C372" s="75" t="s">
        <v>39</v>
      </c>
      <c r="D372" s="75" t="s">
        <v>1300</v>
      </c>
      <c r="E372" s="77" t="s">
        <v>8</v>
      </c>
      <c r="F372" s="78" t="s">
        <v>162</v>
      </c>
      <c r="G372" s="78" t="s">
        <v>1341</v>
      </c>
    </row>
    <row r="373" spans="1:7" ht="46.5" customHeight="1">
      <c r="A373" s="73" t="s">
        <v>1342</v>
      </c>
      <c r="B373" s="75" t="s">
        <v>1293</v>
      </c>
      <c r="C373" s="75" t="s">
        <v>3</v>
      </c>
      <c r="D373" s="75" t="s">
        <v>1343</v>
      </c>
      <c r="E373" s="77" t="s">
        <v>63</v>
      </c>
      <c r="F373" s="78" t="s">
        <v>1325</v>
      </c>
      <c r="G373" s="78" t="s">
        <v>1344</v>
      </c>
    </row>
    <row r="374" spans="1:7" ht="46.5" customHeight="1">
      <c r="A374" s="73" t="s">
        <v>1345</v>
      </c>
      <c r="B374" s="75" t="s">
        <v>1293</v>
      </c>
      <c r="C374" s="75" t="s">
        <v>48</v>
      </c>
      <c r="D374" s="75" t="s">
        <v>1346</v>
      </c>
      <c r="E374" s="77" t="s">
        <v>8</v>
      </c>
      <c r="F374" s="78" t="s">
        <v>162</v>
      </c>
      <c r="G374" s="78" t="s">
        <v>1347</v>
      </c>
    </row>
    <row r="375" spans="1:7" ht="46.5" customHeight="1">
      <c r="A375" s="73" t="s">
        <v>1348</v>
      </c>
      <c r="B375" s="75" t="s">
        <v>1293</v>
      </c>
      <c r="C375" s="75" t="s">
        <v>39</v>
      </c>
      <c r="D375" s="75" t="s">
        <v>1349</v>
      </c>
      <c r="E375" s="77" t="s">
        <v>8</v>
      </c>
      <c r="F375" s="78" t="s">
        <v>162</v>
      </c>
      <c r="G375" s="78" t="s">
        <v>1350</v>
      </c>
    </row>
    <row r="376" spans="1:7" ht="46.5" customHeight="1">
      <c r="A376" s="73" t="s">
        <v>1351</v>
      </c>
      <c r="B376" s="75" t="s">
        <v>1293</v>
      </c>
      <c r="C376" s="75" t="s">
        <v>39</v>
      </c>
      <c r="D376" s="75" t="s">
        <v>1352</v>
      </c>
      <c r="E376" s="77" t="s">
        <v>71</v>
      </c>
      <c r="F376" s="78" t="s">
        <v>162</v>
      </c>
      <c r="G376" s="78" t="s">
        <v>1353</v>
      </c>
    </row>
    <row r="377" spans="1:7" ht="46.5" customHeight="1">
      <c r="A377" s="73" t="s">
        <v>1354</v>
      </c>
      <c r="B377" s="75" t="s">
        <v>1293</v>
      </c>
      <c r="C377" s="75" t="s">
        <v>39</v>
      </c>
      <c r="D377" s="75" t="s">
        <v>1292</v>
      </c>
      <c r="E377" s="77" t="s">
        <v>8</v>
      </c>
      <c r="F377" s="78" t="s">
        <v>1355</v>
      </c>
      <c r="G377" s="78" t="s">
        <v>1356</v>
      </c>
    </row>
    <row r="378" spans="1:7" ht="46.5" customHeight="1">
      <c r="A378" s="73" t="s">
        <v>1357</v>
      </c>
      <c r="B378" s="75" t="s">
        <v>1293</v>
      </c>
      <c r="C378" s="75" t="s">
        <v>39</v>
      </c>
      <c r="D378" s="75" t="s">
        <v>1292</v>
      </c>
      <c r="E378" s="77" t="s">
        <v>8</v>
      </c>
      <c r="F378" s="78" t="s">
        <v>1355</v>
      </c>
      <c r="G378" s="78" t="s">
        <v>1358</v>
      </c>
    </row>
    <row r="379" spans="1:7" ht="46.5" customHeight="1">
      <c r="A379" s="73" t="s">
        <v>1359</v>
      </c>
      <c r="B379" s="75" t="s">
        <v>1293</v>
      </c>
      <c r="C379" s="75" t="s">
        <v>3</v>
      </c>
      <c r="D379" s="75" t="s">
        <v>85</v>
      </c>
      <c r="E379" s="77" t="s">
        <v>8</v>
      </c>
      <c r="F379" s="78" t="s">
        <v>1325</v>
      </c>
      <c r="G379" s="78" t="s">
        <v>1360</v>
      </c>
    </row>
    <row r="380" spans="1:7" ht="46.5" customHeight="1">
      <c r="A380" s="73" t="s">
        <v>1361</v>
      </c>
      <c r="B380" s="75" t="s">
        <v>1293</v>
      </c>
      <c r="C380" s="75" t="s">
        <v>39</v>
      </c>
      <c r="D380" s="75" t="s">
        <v>1362</v>
      </c>
      <c r="E380" s="77" t="s">
        <v>798</v>
      </c>
      <c r="F380" s="78" t="s">
        <v>1363</v>
      </c>
      <c r="G380" s="78" t="s">
        <v>1364</v>
      </c>
    </row>
    <row r="381" spans="1:7" ht="46.5" customHeight="1">
      <c r="A381" s="73" t="s">
        <v>1365</v>
      </c>
      <c r="B381" s="75" t="s">
        <v>1293</v>
      </c>
      <c r="C381" s="75" t="s">
        <v>39</v>
      </c>
      <c r="D381" s="75" t="s">
        <v>1346</v>
      </c>
      <c r="E381" s="77" t="s">
        <v>71</v>
      </c>
      <c r="F381" s="78" t="s">
        <v>162</v>
      </c>
      <c r="G381" s="78" t="s">
        <v>1301</v>
      </c>
    </row>
    <row r="382" spans="1:7" ht="46.5" customHeight="1">
      <c r="A382" s="73" t="s">
        <v>1366</v>
      </c>
      <c r="B382" s="75" t="s">
        <v>54</v>
      </c>
      <c r="C382" s="75" t="s">
        <v>48</v>
      </c>
      <c r="D382" s="75" t="s">
        <v>1367</v>
      </c>
      <c r="E382" s="77" t="s">
        <v>8</v>
      </c>
      <c r="F382" s="78" t="s">
        <v>162</v>
      </c>
      <c r="G382" s="78" t="s">
        <v>1368</v>
      </c>
    </row>
    <row r="383" spans="1:7" ht="46.5" customHeight="1">
      <c r="A383" s="73" t="s">
        <v>1369</v>
      </c>
      <c r="B383" s="75" t="s">
        <v>1293</v>
      </c>
      <c r="C383" s="75" t="s">
        <v>48</v>
      </c>
      <c r="D383" s="75" t="s">
        <v>1370</v>
      </c>
      <c r="E383" s="77" t="s">
        <v>8</v>
      </c>
      <c r="F383" s="78" t="s">
        <v>162</v>
      </c>
      <c r="G383" s="78" t="s">
        <v>1371</v>
      </c>
    </row>
    <row r="384" spans="1:7" ht="46.5" customHeight="1">
      <c r="A384" s="73" t="s">
        <v>1372</v>
      </c>
      <c r="B384" s="75" t="s">
        <v>54</v>
      </c>
      <c r="C384" s="75" t="s">
        <v>48</v>
      </c>
      <c r="D384" s="75" t="s">
        <v>75</v>
      </c>
      <c r="E384" s="77" t="s">
        <v>8</v>
      </c>
      <c r="F384" s="78" t="s">
        <v>162</v>
      </c>
      <c r="G384" s="78" t="s">
        <v>1373</v>
      </c>
    </row>
    <row r="385" spans="1:7" ht="46.5" customHeight="1">
      <c r="A385" s="73" t="s">
        <v>1374</v>
      </c>
      <c r="B385" s="75" t="s">
        <v>54</v>
      </c>
      <c r="C385" s="75" t="s">
        <v>48</v>
      </c>
      <c r="D385" s="75" t="s">
        <v>75</v>
      </c>
      <c r="E385" s="77" t="s">
        <v>411</v>
      </c>
      <c r="F385" s="78" t="s">
        <v>162</v>
      </c>
      <c r="G385" s="78" t="s">
        <v>1375</v>
      </c>
    </row>
    <row r="386" spans="1:7" ht="46.5" customHeight="1">
      <c r="A386" s="73" t="s">
        <v>1376</v>
      </c>
      <c r="B386" s="75" t="s">
        <v>54</v>
      </c>
      <c r="C386" s="75" t="s">
        <v>48</v>
      </c>
      <c r="D386" s="75" t="s">
        <v>1377</v>
      </c>
      <c r="E386" s="77" t="s">
        <v>8</v>
      </c>
      <c r="F386" s="78" t="s">
        <v>162</v>
      </c>
      <c r="G386" s="78" t="s">
        <v>1378</v>
      </c>
    </row>
    <row r="387" spans="1:7" ht="46.5" customHeight="1">
      <c r="A387" s="73" t="s">
        <v>1379</v>
      </c>
      <c r="B387" s="75" t="s">
        <v>54</v>
      </c>
      <c r="C387" s="75" t="s">
        <v>48</v>
      </c>
      <c r="D387" s="75" t="s">
        <v>1380</v>
      </c>
      <c r="E387" s="77" t="s">
        <v>8</v>
      </c>
      <c r="F387" s="78" t="s">
        <v>162</v>
      </c>
      <c r="G387" s="78" t="s">
        <v>1381</v>
      </c>
    </row>
    <row r="388" spans="1:7" ht="46.5" customHeight="1">
      <c r="A388" s="73" t="s">
        <v>1382</v>
      </c>
      <c r="B388" s="75" t="s">
        <v>54</v>
      </c>
      <c r="C388" s="75" t="s">
        <v>48</v>
      </c>
      <c r="D388" s="75" t="s">
        <v>1367</v>
      </c>
      <c r="E388" s="77" t="s">
        <v>8</v>
      </c>
      <c r="F388" s="78" t="s">
        <v>162</v>
      </c>
      <c r="G388" s="78" t="s">
        <v>1383</v>
      </c>
    </row>
    <row r="389" spans="1:7" ht="46.5" customHeight="1">
      <c r="A389" s="73" t="s">
        <v>1384</v>
      </c>
      <c r="B389" s="75" t="s">
        <v>54</v>
      </c>
      <c r="C389" s="75" t="s">
        <v>48</v>
      </c>
      <c r="D389" s="75" t="s">
        <v>1385</v>
      </c>
      <c r="E389" s="77" t="s">
        <v>8</v>
      </c>
      <c r="F389" s="78" t="s">
        <v>162</v>
      </c>
      <c r="G389" s="78" t="s">
        <v>1386</v>
      </c>
    </row>
    <row r="390" spans="1:7" ht="46.5" customHeight="1">
      <c r="A390" s="73" t="s">
        <v>1387</v>
      </c>
      <c r="B390" s="75" t="s">
        <v>54</v>
      </c>
      <c r="C390" s="75" t="s">
        <v>48</v>
      </c>
      <c r="D390" s="75" t="s">
        <v>1388</v>
      </c>
      <c r="E390" s="77" t="s">
        <v>8</v>
      </c>
      <c r="F390" s="78" t="s">
        <v>162</v>
      </c>
      <c r="G390" s="78" t="s">
        <v>86</v>
      </c>
    </row>
    <row r="391" spans="1:7" ht="46.5" customHeight="1">
      <c r="A391" s="73" t="s">
        <v>1389</v>
      </c>
      <c r="B391" s="75" t="s">
        <v>54</v>
      </c>
      <c r="C391" s="75" t="s">
        <v>48</v>
      </c>
      <c r="D391" s="75" t="s">
        <v>1390</v>
      </c>
      <c r="E391" s="77" t="s">
        <v>8</v>
      </c>
      <c r="F391" s="78" t="s">
        <v>162</v>
      </c>
      <c r="G391" s="78" t="s">
        <v>1391</v>
      </c>
    </row>
    <row r="392" spans="1:7" ht="46.5" customHeight="1">
      <c r="A392" s="73" t="s">
        <v>1392</v>
      </c>
      <c r="B392" s="75" t="s">
        <v>54</v>
      </c>
      <c r="C392" s="75" t="s">
        <v>48</v>
      </c>
      <c r="D392" s="75" t="s">
        <v>1390</v>
      </c>
      <c r="E392" s="77" t="s">
        <v>8</v>
      </c>
      <c r="F392" s="78" t="s">
        <v>162</v>
      </c>
      <c r="G392" s="78" t="s">
        <v>86</v>
      </c>
    </row>
    <row r="393" spans="1:7" ht="46.5" customHeight="1">
      <c r="A393" s="73" t="s">
        <v>1393</v>
      </c>
      <c r="B393" s="75" t="s">
        <v>1289</v>
      </c>
      <c r="C393" s="75" t="s">
        <v>48</v>
      </c>
      <c r="D393" s="75" t="s">
        <v>1394</v>
      </c>
      <c r="E393" s="77" t="s">
        <v>8</v>
      </c>
      <c r="F393" s="78" t="s">
        <v>162</v>
      </c>
      <c r="G393" s="78" t="s">
        <v>1395</v>
      </c>
    </row>
    <row r="394" spans="1:7" ht="46.5" customHeight="1">
      <c r="A394" s="73" t="s">
        <v>1396</v>
      </c>
      <c r="B394" s="75" t="s">
        <v>1289</v>
      </c>
      <c r="C394" s="75" t="s">
        <v>48</v>
      </c>
      <c r="D394" s="75" t="s">
        <v>1394</v>
      </c>
      <c r="E394" s="77" t="s">
        <v>8</v>
      </c>
      <c r="F394" s="78" t="s">
        <v>162</v>
      </c>
      <c r="G394" s="78" t="s">
        <v>1395</v>
      </c>
    </row>
    <row r="395" spans="1:7" ht="46.5" customHeight="1">
      <c r="A395" s="73" t="s">
        <v>1397</v>
      </c>
      <c r="B395" s="75" t="s">
        <v>1289</v>
      </c>
      <c r="C395" s="75" t="s">
        <v>48</v>
      </c>
      <c r="D395" s="75" t="s">
        <v>1288</v>
      </c>
      <c r="E395" s="77" t="s">
        <v>8</v>
      </c>
      <c r="F395" s="78" t="s">
        <v>162</v>
      </c>
      <c r="G395" s="78" t="s">
        <v>1290</v>
      </c>
    </row>
    <row r="396" spans="1:7" ht="46.5" customHeight="1">
      <c r="A396" s="73" t="s">
        <v>1398</v>
      </c>
      <c r="B396" s="75" t="s">
        <v>1289</v>
      </c>
      <c r="C396" s="75" t="s">
        <v>48</v>
      </c>
      <c r="D396" s="75" t="s">
        <v>1399</v>
      </c>
      <c r="E396" s="77" t="s">
        <v>8</v>
      </c>
      <c r="F396" s="78" t="s">
        <v>162</v>
      </c>
      <c r="G396" s="78" t="s">
        <v>1400</v>
      </c>
    </row>
    <row r="397" spans="1:7" ht="46.5" customHeight="1">
      <c r="A397" s="73" t="s">
        <v>1401</v>
      </c>
      <c r="B397" s="75" t="s">
        <v>1289</v>
      </c>
      <c r="C397" s="75" t="s">
        <v>48</v>
      </c>
      <c r="D397" s="75" t="s">
        <v>1399</v>
      </c>
      <c r="E397" s="77" t="s">
        <v>63</v>
      </c>
      <c r="F397" s="78" t="s">
        <v>162</v>
      </c>
      <c r="G397" s="78" t="s">
        <v>1400</v>
      </c>
    </row>
    <row r="398" spans="1:7" ht="46.5" customHeight="1">
      <c r="A398" s="73" t="s">
        <v>1402</v>
      </c>
      <c r="B398" s="75" t="s">
        <v>1289</v>
      </c>
      <c r="C398" s="75" t="s">
        <v>48</v>
      </c>
      <c r="D398" s="75" t="s">
        <v>1399</v>
      </c>
      <c r="E398" s="77" t="s">
        <v>687</v>
      </c>
      <c r="F398" s="78" t="s">
        <v>162</v>
      </c>
      <c r="G398" s="78" t="s">
        <v>1400</v>
      </c>
    </row>
    <row r="399" spans="1:7" ht="46.5" customHeight="1">
      <c r="A399" s="73" t="s">
        <v>1403</v>
      </c>
      <c r="B399" s="75" t="s">
        <v>1289</v>
      </c>
      <c r="C399" s="75" t="s">
        <v>48</v>
      </c>
      <c r="D399" s="75" t="s">
        <v>1399</v>
      </c>
      <c r="E399" s="77" t="s">
        <v>716</v>
      </c>
      <c r="F399" s="78" t="s">
        <v>162</v>
      </c>
      <c r="G399" s="78" t="s">
        <v>1400</v>
      </c>
    </row>
    <row r="400" spans="1:7" ht="46.5" customHeight="1">
      <c r="A400" s="73" t="s">
        <v>1404</v>
      </c>
      <c r="B400" s="75" t="s">
        <v>1289</v>
      </c>
      <c r="C400" s="75" t="s">
        <v>48</v>
      </c>
      <c r="D400" s="75" t="s">
        <v>1399</v>
      </c>
      <c r="E400" s="77" t="s">
        <v>79</v>
      </c>
      <c r="F400" s="78" t="s">
        <v>162</v>
      </c>
      <c r="G400" s="78" t="s">
        <v>1400</v>
      </c>
    </row>
    <row r="401" spans="1:7" ht="46.5" customHeight="1">
      <c r="A401" s="73" t="s">
        <v>1405</v>
      </c>
      <c r="B401" s="75" t="s">
        <v>1289</v>
      </c>
      <c r="C401" s="75" t="s">
        <v>48</v>
      </c>
      <c r="D401" s="75" t="s">
        <v>1406</v>
      </c>
      <c r="E401" s="77" t="s">
        <v>8</v>
      </c>
      <c r="F401" s="78" t="s">
        <v>162</v>
      </c>
      <c r="G401" s="78" t="s">
        <v>1407</v>
      </c>
    </row>
    <row r="402" spans="1:7" ht="46.5" customHeight="1">
      <c r="A402" s="73" t="s">
        <v>1408</v>
      </c>
      <c r="B402" s="75" t="s">
        <v>1289</v>
      </c>
      <c r="C402" s="75" t="s">
        <v>39</v>
      </c>
      <c r="D402" s="75" t="s">
        <v>1409</v>
      </c>
      <c r="E402" s="77" t="s">
        <v>8</v>
      </c>
      <c r="F402" s="78" t="s">
        <v>162</v>
      </c>
      <c r="G402" s="78" t="s">
        <v>1410</v>
      </c>
    </row>
    <row r="403" spans="1:7" ht="46.5" customHeight="1">
      <c r="A403" s="73" t="s">
        <v>1411</v>
      </c>
      <c r="B403" s="75" t="s">
        <v>1289</v>
      </c>
      <c r="C403" s="75" t="s">
        <v>39</v>
      </c>
      <c r="D403" s="75" t="s">
        <v>1412</v>
      </c>
      <c r="E403" s="77" t="s">
        <v>8</v>
      </c>
      <c r="F403" s="78" t="s">
        <v>162</v>
      </c>
      <c r="G403" s="78" t="s">
        <v>1413</v>
      </c>
    </row>
    <row r="404" spans="1:7" ht="46.5" customHeight="1">
      <c r="A404" s="73" t="s">
        <v>1414</v>
      </c>
      <c r="B404" s="75" t="s">
        <v>1289</v>
      </c>
      <c r="C404" s="75" t="s">
        <v>39</v>
      </c>
      <c r="D404" s="88" t="s">
        <v>1288</v>
      </c>
      <c r="E404" s="77" t="s">
        <v>8</v>
      </c>
      <c r="F404" s="78" t="s">
        <v>162</v>
      </c>
      <c r="G404" s="78" t="s">
        <v>1415</v>
      </c>
    </row>
    <row r="405" spans="1:7" ht="46.5" customHeight="1">
      <c r="A405" s="73" t="s">
        <v>1416</v>
      </c>
      <c r="B405" s="75" t="s">
        <v>1289</v>
      </c>
      <c r="C405" s="75" t="s">
        <v>39</v>
      </c>
      <c r="D405" s="75" t="s">
        <v>1406</v>
      </c>
      <c r="E405" s="77" t="s">
        <v>8</v>
      </c>
      <c r="F405" s="78" t="s">
        <v>162</v>
      </c>
      <c r="G405" s="78" t="s">
        <v>1417</v>
      </c>
    </row>
    <row r="406" spans="1:7" ht="46.5" customHeight="1">
      <c r="A406" s="73" t="s">
        <v>1418</v>
      </c>
      <c r="B406" s="75" t="s">
        <v>1289</v>
      </c>
      <c r="C406" s="75" t="s">
        <v>868</v>
      </c>
      <c r="D406" s="75" t="s">
        <v>1419</v>
      </c>
      <c r="E406" s="77" t="s">
        <v>8</v>
      </c>
      <c r="F406" s="78" t="s">
        <v>162</v>
      </c>
      <c r="G406" s="78" t="s">
        <v>1420</v>
      </c>
    </row>
    <row r="407" spans="1:7" ht="46.5" customHeight="1">
      <c r="A407" s="73" t="s">
        <v>1421</v>
      </c>
      <c r="B407" s="75" t="s">
        <v>1423</v>
      </c>
      <c r="C407" s="75" t="s">
        <v>5</v>
      </c>
      <c r="D407" s="75" t="s">
        <v>1422</v>
      </c>
      <c r="E407" s="77" t="s">
        <v>8</v>
      </c>
      <c r="F407" s="78" t="s">
        <v>1424</v>
      </c>
      <c r="G407" s="78" t="s">
        <v>1425</v>
      </c>
    </row>
    <row r="408" spans="1:7" ht="46.5" customHeight="1">
      <c r="A408" s="73" t="s">
        <v>1426</v>
      </c>
      <c r="B408" s="75" t="s">
        <v>1423</v>
      </c>
      <c r="C408" s="75" t="s">
        <v>5</v>
      </c>
      <c r="D408" s="75" t="s">
        <v>1427</v>
      </c>
      <c r="E408" s="77" t="s">
        <v>8</v>
      </c>
      <c r="F408" s="78" t="s">
        <v>1428</v>
      </c>
      <c r="G408" s="78" t="s">
        <v>1429</v>
      </c>
    </row>
    <row r="409" spans="1:7" ht="46.5" customHeight="1">
      <c r="A409" s="73" t="s">
        <v>1430</v>
      </c>
      <c r="B409" s="75" t="s">
        <v>1423</v>
      </c>
      <c r="C409" s="75" t="s">
        <v>3</v>
      </c>
      <c r="D409" s="75" t="s">
        <v>1431</v>
      </c>
      <c r="E409" s="77" t="s">
        <v>8</v>
      </c>
      <c r="F409" s="78" t="s">
        <v>1432</v>
      </c>
      <c r="G409" s="78" t="s">
        <v>1433</v>
      </c>
    </row>
    <row r="410" spans="1:7" ht="46.5" customHeight="1">
      <c r="A410" s="73" t="s">
        <v>1434</v>
      </c>
      <c r="B410" s="75" t="s">
        <v>1423</v>
      </c>
      <c r="C410" s="75" t="s">
        <v>39</v>
      </c>
      <c r="D410" s="75" t="s">
        <v>1435</v>
      </c>
      <c r="E410" s="77" t="s">
        <v>8</v>
      </c>
      <c r="F410" s="78" t="s">
        <v>1436</v>
      </c>
      <c r="G410" s="78" t="s">
        <v>1437</v>
      </c>
    </row>
    <row r="411" spans="1:7" ht="46.5" customHeight="1">
      <c r="A411" s="73" t="s">
        <v>1438</v>
      </c>
      <c r="B411" s="75" t="s">
        <v>1423</v>
      </c>
      <c r="C411" s="75" t="s">
        <v>6</v>
      </c>
      <c r="D411" s="75" t="s">
        <v>1439</v>
      </c>
      <c r="E411" s="77" t="s">
        <v>8</v>
      </c>
      <c r="F411" s="78" t="s">
        <v>1440</v>
      </c>
      <c r="G411" s="78" t="s">
        <v>1441</v>
      </c>
    </row>
    <row r="412" spans="1:7" ht="46.5" customHeight="1">
      <c r="A412" s="73" t="s">
        <v>1442</v>
      </c>
      <c r="B412" s="75" t="s">
        <v>1423</v>
      </c>
      <c r="C412" s="75" t="s">
        <v>4</v>
      </c>
      <c r="D412" s="75" t="s">
        <v>1443</v>
      </c>
      <c r="E412" s="77" t="s">
        <v>8</v>
      </c>
      <c r="F412" s="78" t="s">
        <v>1444</v>
      </c>
      <c r="G412" s="78" t="s">
        <v>1445</v>
      </c>
    </row>
    <row r="413" spans="1:7" ht="46.5" customHeight="1">
      <c r="A413" s="73" t="s">
        <v>1446</v>
      </c>
      <c r="B413" s="75" t="s">
        <v>1423</v>
      </c>
      <c r="C413" s="75" t="s">
        <v>5</v>
      </c>
      <c r="D413" s="75" t="s">
        <v>1447</v>
      </c>
      <c r="E413" s="77" t="s">
        <v>8</v>
      </c>
      <c r="F413" s="78" t="s">
        <v>1448</v>
      </c>
      <c r="G413" s="78" t="s">
        <v>1449</v>
      </c>
    </row>
    <row r="414" spans="1:7" ht="46.5" customHeight="1">
      <c r="A414" s="73" t="s">
        <v>1450</v>
      </c>
      <c r="B414" s="75" t="s">
        <v>1423</v>
      </c>
      <c r="C414" s="75" t="s">
        <v>5</v>
      </c>
      <c r="D414" s="75" t="s">
        <v>1451</v>
      </c>
      <c r="E414" s="77" t="s">
        <v>8</v>
      </c>
      <c r="F414" s="78" t="s">
        <v>1452</v>
      </c>
      <c r="G414" s="78" t="s">
        <v>1453</v>
      </c>
    </row>
    <row r="415" spans="1:7" ht="46.5" customHeight="1">
      <c r="A415" s="73" t="s">
        <v>1455</v>
      </c>
      <c r="B415" s="75" t="s">
        <v>1423</v>
      </c>
      <c r="C415" s="75" t="s">
        <v>5</v>
      </c>
      <c r="D415" s="75" t="s">
        <v>1456</v>
      </c>
      <c r="E415" s="77" t="s">
        <v>8</v>
      </c>
      <c r="F415" s="78" t="s">
        <v>1440</v>
      </c>
      <c r="G415" s="78" t="s">
        <v>1457</v>
      </c>
    </row>
    <row r="416" spans="1:7" ht="46.5" customHeight="1">
      <c r="A416" s="73" t="s">
        <v>1458</v>
      </c>
      <c r="B416" s="75" t="s">
        <v>1423</v>
      </c>
      <c r="C416" s="75" t="s">
        <v>4</v>
      </c>
      <c r="D416" s="75" t="s">
        <v>1459</v>
      </c>
      <c r="E416" s="77" t="s">
        <v>8</v>
      </c>
      <c r="F416" s="78" t="s">
        <v>1460</v>
      </c>
      <c r="G416" s="78" t="s">
        <v>1461</v>
      </c>
    </row>
    <row r="417" spans="1:7" ht="46.5" customHeight="1">
      <c r="A417" s="73" t="s">
        <v>1462</v>
      </c>
      <c r="B417" s="75" t="s">
        <v>1423</v>
      </c>
      <c r="C417" s="75" t="s">
        <v>5</v>
      </c>
      <c r="D417" s="89" t="s">
        <v>1463</v>
      </c>
      <c r="E417" s="77" t="s">
        <v>8</v>
      </c>
      <c r="F417" s="78" t="s">
        <v>1454</v>
      </c>
      <c r="G417" s="78" t="s">
        <v>1464</v>
      </c>
    </row>
    <row r="418" spans="1:7" ht="46.5" customHeight="1">
      <c r="A418" s="73" t="s">
        <v>1465</v>
      </c>
      <c r="B418" s="75" t="s">
        <v>1423</v>
      </c>
      <c r="C418" s="75" t="s">
        <v>4</v>
      </c>
      <c r="D418" s="75" t="s">
        <v>1466</v>
      </c>
      <c r="E418" s="77" t="s">
        <v>8</v>
      </c>
      <c r="F418" s="78" t="s">
        <v>1467</v>
      </c>
      <c r="G418" s="78" t="s">
        <v>1468</v>
      </c>
    </row>
    <row r="419" spans="1:7" ht="46.5" customHeight="1">
      <c r="A419" s="73" t="s">
        <v>1469</v>
      </c>
      <c r="B419" s="75" t="s">
        <v>1423</v>
      </c>
      <c r="C419" s="75" t="s">
        <v>5</v>
      </c>
      <c r="D419" s="75" t="s">
        <v>1463</v>
      </c>
      <c r="E419" s="77" t="s">
        <v>8</v>
      </c>
      <c r="F419" s="78" t="s">
        <v>1454</v>
      </c>
      <c r="G419" s="78" t="s">
        <v>1470</v>
      </c>
    </row>
    <row r="420" spans="1:7" ht="46.5" customHeight="1">
      <c r="A420" s="73" t="s">
        <v>1471</v>
      </c>
      <c r="B420" s="75" t="s">
        <v>1423</v>
      </c>
      <c r="C420" s="75" t="s">
        <v>5</v>
      </c>
      <c r="D420" s="75" t="s">
        <v>1472</v>
      </c>
      <c r="E420" s="77" t="s">
        <v>8</v>
      </c>
      <c r="F420" s="78" t="s">
        <v>1473</v>
      </c>
      <c r="G420" s="78" t="s">
        <v>1474</v>
      </c>
    </row>
    <row r="421" spans="1:7" ht="46.5" customHeight="1">
      <c r="A421" s="73" t="s">
        <v>1475</v>
      </c>
      <c r="B421" s="75" t="s">
        <v>1423</v>
      </c>
      <c r="C421" s="75" t="s">
        <v>5</v>
      </c>
      <c r="D421" s="75" t="s">
        <v>1472</v>
      </c>
      <c r="E421" s="77" t="s">
        <v>8</v>
      </c>
      <c r="F421" s="78" t="s">
        <v>1476</v>
      </c>
      <c r="G421" s="78" t="s">
        <v>1477</v>
      </c>
    </row>
    <row r="422" spans="1:7" ht="46.5" customHeight="1">
      <c r="A422" s="73" t="s">
        <v>1478</v>
      </c>
      <c r="B422" s="75" t="s">
        <v>1423</v>
      </c>
      <c r="C422" s="75" t="s">
        <v>5</v>
      </c>
      <c r="D422" s="75" t="s">
        <v>1479</v>
      </c>
      <c r="E422" s="77" t="s">
        <v>8</v>
      </c>
      <c r="F422" s="78" t="s">
        <v>1440</v>
      </c>
      <c r="G422" s="78" t="s">
        <v>1480</v>
      </c>
    </row>
    <row r="423" spans="1:7" ht="46.5" customHeight="1">
      <c r="A423" s="73" t="s">
        <v>1481</v>
      </c>
      <c r="B423" s="75" t="s">
        <v>1423</v>
      </c>
      <c r="C423" s="75" t="s">
        <v>3</v>
      </c>
      <c r="D423" s="75" t="s">
        <v>1482</v>
      </c>
      <c r="E423" s="77" t="s">
        <v>8</v>
      </c>
      <c r="F423" s="78" t="s">
        <v>1444</v>
      </c>
      <c r="G423" s="78" t="s">
        <v>1483</v>
      </c>
    </row>
    <row r="424" spans="1:7" ht="46.5" customHeight="1">
      <c r="A424" s="73" t="s">
        <v>1485</v>
      </c>
      <c r="B424" s="75" t="s">
        <v>1423</v>
      </c>
      <c r="C424" s="75" t="s">
        <v>5</v>
      </c>
      <c r="D424" s="75" t="s">
        <v>1486</v>
      </c>
      <c r="E424" s="77" t="s">
        <v>8</v>
      </c>
      <c r="F424" s="78" t="s">
        <v>1487</v>
      </c>
      <c r="G424" s="78" t="s">
        <v>1488</v>
      </c>
    </row>
    <row r="425" spans="1:7" ht="46.5" customHeight="1">
      <c r="A425" s="73" t="s">
        <v>1489</v>
      </c>
      <c r="B425" s="75" t="s">
        <v>1423</v>
      </c>
      <c r="C425" s="75" t="s">
        <v>3</v>
      </c>
      <c r="D425" s="75" t="s">
        <v>1490</v>
      </c>
      <c r="E425" s="77" t="s">
        <v>8</v>
      </c>
      <c r="F425" s="78" t="s">
        <v>1491</v>
      </c>
      <c r="G425" s="78" t="s">
        <v>1492</v>
      </c>
    </row>
    <row r="426" spans="1:7" ht="46.5" customHeight="1">
      <c r="A426" s="73" t="s">
        <v>1493</v>
      </c>
      <c r="B426" s="75" t="s">
        <v>1423</v>
      </c>
      <c r="C426" s="75" t="s">
        <v>5</v>
      </c>
      <c r="D426" s="75" t="s">
        <v>1484</v>
      </c>
      <c r="E426" s="77" t="s">
        <v>8</v>
      </c>
      <c r="F426" s="78" t="s">
        <v>1494</v>
      </c>
      <c r="G426" s="78" t="s">
        <v>1495</v>
      </c>
    </row>
    <row r="427" spans="1:7" ht="46.5" customHeight="1">
      <c r="A427" s="73" t="s">
        <v>1496</v>
      </c>
      <c r="B427" s="75" t="s">
        <v>1423</v>
      </c>
      <c r="C427" s="75" t="s">
        <v>6</v>
      </c>
      <c r="D427" s="75" t="s">
        <v>1497</v>
      </c>
      <c r="E427" s="77" t="s">
        <v>8</v>
      </c>
      <c r="F427" s="78" t="s">
        <v>1498</v>
      </c>
      <c r="G427" s="78" t="s">
        <v>1499</v>
      </c>
    </row>
    <row r="428" spans="1:7" ht="46.5" customHeight="1">
      <c r="A428" s="73" t="s">
        <v>1500</v>
      </c>
      <c r="B428" s="75" t="s">
        <v>1423</v>
      </c>
      <c r="C428" s="75" t="s">
        <v>4</v>
      </c>
      <c r="D428" s="75" t="s">
        <v>1501</v>
      </c>
      <c r="E428" s="77" t="s">
        <v>8</v>
      </c>
      <c r="F428" s="78" t="s">
        <v>1502</v>
      </c>
      <c r="G428" s="78" t="s">
        <v>1503</v>
      </c>
    </row>
    <row r="429" spans="1:7" ht="46.5" customHeight="1">
      <c r="A429" s="73" t="s">
        <v>1504</v>
      </c>
      <c r="B429" s="75" t="s">
        <v>1423</v>
      </c>
      <c r="C429" s="75" t="s">
        <v>4</v>
      </c>
      <c r="D429" s="75" t="s">
        <v>1505</v>
      </c>
      <c r="E429" s="77" t="s">
        <v>8</v>
      </c>
      <c r="F429" s="78" t="s">
        <v>1506</v>
      </c>
      <c r="G429" s="78" t="s">
        <v>1507</v>
      </c>
    </row>
    <row r="430" spans="1:7" ht="46.5" customHeight="1">
      <c r="A430" s="73" t="s">
        <v>1508</v>
      </c>
      <c r="B430" s="75" t="s">
        <v>54</v>
      </c>
      <c r="C430" s="75" t="s">
        <v>48</v>
      </c>
      <c r="D430" s="75" t="s">
        <v>1380</v>
      </c>
      <c r="E430" s="77" t="s">
        <v>8</v>
      </c>
      <c r="F430" s="78" t="s">
        <v>162</v>
      </c>
      <c r="G430" s="78" t="s">
        <v>1509</v>
      </c>
    </row>
    <row r="431" spans="1:7" ht="46.5" customHeight="1">
      <c r="A431" s="73" t="s">
        <v>1510</v>
      </c>
      <c r="B431" s="75" t="s">
        <v>1293</v>
      </c>
      <c r="C431" s="75" t="s">
        <v>39</v>
      </c>
      <c r="D431" s="75" t="s">
        <v>1511</v>
      </c>
      <c r="E431" s="77" t="s">
        <v>8</v>
      </c>
      <c r="F431" s="78" t="s">
        <v>1512</v>
      </c>
      <c r="G431" s="78" t="s">
        <v>1513</v>
      </c>
    </row>
    <row r="432" spans="1:7" ht="46.5" customHeight="1">
      <c r="A432" s="74" t="s">
        <v>1514</v>
      </c>
      <c r="B432" s="75" t="s">
        <v>1293</v>
      </c>
      <c r="C432" s="75" t="s">
        <v>39</v>
      </c>
      <c r="D432" s="75" t="s">
        <v>1511</v>
      </c>
      <c r="E432" s="77" t="s">
        <v>71</v>
      </c>
      <c r="F432" s="78" t="s">
        <v>1512</v>
      </c>
      <c r="G432" s="78" t="s">
        <v>1515</v>
      </c>
    </row>
    <row r="433" spans="1:7" ht="46.5" customHeight="1">
      <c r="A433" s="74" t="s">
        <v>1516</v>
      </c>
      <c r="B433" s="75" t="s">
        <v>74</v>
      </c>
      <c r="C433" s="75" t="s">
        <v>868</v>
      </c>
      <c r="D433" s="75" t="s">
        <v>1517</v>
      </c>
      <c r="E433" s="77" t="s">
        <v>8</v>
      </c>
      <c r="F433" s="78" t="s">
        <v>162</v>
      </c>
      <c r="G433" s="78" t="s">
        <v>1518</v>
      </c>
    </row>
    <row r="434" spans="1:7" ht="46.5" customHeight="1">
      <c r="A434" s="74" t="s">
        <v>1519</v>
      </c>
      <c r="B434" s="75" t="s">
        <v>1521</v>
      </c>
      <c r="C434" s="75" t="s">
        <v>6</v>
      </c>
      <c r="D434" s="81" t="s">
        <v>1520</v>
      </c>
      <c r="E434" s="77" t="s">
        <v>8</v>
      </c>
      <c r="F434" s="78" t="s">
        <v>1522</v>
      </c>
      <c r="G434" s="78" t="s">
        <v>1523</v>
      </c>
    </row>
    <row r="435" spans="1:7" ht="46.5" customHeight="1">
      <c r="A435" s="73" t="s">
        <v>1524</v>
      </c>
      <c r="B435" s="75" t="s">
        <v>1521</v>
      </c>
      <c r="C435" s="75" t="s">
        <v>868</v>
      </c>
      <c r="D435" s="78" t="s">
        <v>265</v>
      </c>
      <c r="E435" s="77" t="s">
        <v>8</v>
      </c>
      <c r="F435" s="78" t="s">
        <v>1525</v>
      </c>
      <c r="G435" s="78" t="s">
        <v>1572</v>
      </c>
    </row>
    <row r="436" spans="1:7" ht="46.5" customHeight="1">
      <c r="A436" s="73" t="s">
        <v>1526</v>
      </c>
      <c r="B436" s="75" t="s">
        <v>74</v>
      </c>
      <c r="C436" s="75" t="s">
        <v>48</v>
      </c>
      <c r="D436" s="78" t="s">
        <v>1527</v>
      </c>
      <c r="E436" s="77" t="s">
        <v>8</v>
      </c>
      <c r="F436" s="78" t="s">
        <v>1528</v>
      </c>
      <c r="G436" s="78" t="s">
        <v>1529</v>
      </c>
    </row>
    <row r="437" spans="1:7" ht="46.5" customHeight="1">
      <c r="A437" s="73" t="s">
        <v>1531</v>
      </c>
      <c r="B437" s="75" t="s">
        <v>1530</v>
      </c>
      <c r="C437" s="75" t="s">
        <v>4</v>
      </c>
      <c r="D437" s="78" t="s">
        <v>1532</v>
      </c>
      <c r="E437" s="77" t="s">
        <v>8</v>
      </c>
      <c r="F437" s="78" t="s">
        <v>1533</v>
      </c>
      <c r="G437" s="78" t="s">
        <v>1534</v>
      </c>
    </row>
    <row r="438" spans="1:7" ht="46.5" customHeight="1">
      <c r="A438" s="73" t="s">
        <v>1535</v>
      </c>
      <c r="B438" s="75" t="s">
        <v>74</v>
      </c>
      <c r="C438" s="75" t="s">
        <v>6</v>
      </c>
      <c r="D438" s="78" t="s">
        <v>1536</v>
      </c>
      <c r="E438" s="77" t="s">
        <v>8</v>
      </c>
      <c r="F438" s="78" t="s">
        <v>1537</v>
      </c>
      <c r="G438" s="78" t="s">
        <v>1538</v>
      </c>
    </row>
    <row r="439" spans="1:7" ht="46.5" customHeight="1">
      <c r="A439" s="73" t="s">
        <v>1539</v>
      </c>
      <c r="B439" s="75" t="s">
        <v>1541</v>
      </c>
      <c r="C439" s="75" t="s">
        <v>6</v>
      </c>
      <c r="D439" s="78" t="s">
        <v>1540</v>
      </c>
      <c r="E439" s="77" t="s">
        <v>8</v>
      </c>
      <c r="F439" s="78" t="s">
        <v>1542</v>
      </c>
      <c r="G439" s="78" t="s">
        <v>1538</v>
      </c>
    </row>
    <row r="440" spans="1:7" ht="46.5" customHeight="1">
      <c r="A440" s="73" t="s">
        <v>1543</v>
      </c>
      <c r="B440" s="85" t="s">
        <v>74</v>
      </c>
      <c r="C440" s="85" t="s">
        <v>76</v>
      </c>
      <c r="D440" s="86" t="s">
        <v>1544</v>
      </c>
      <c r="E440" s="85" t="s">
        <v>8</v>
      </c>
      <c r="F440" s="78" t="s">
        <v>1545</v>
      </c>
      <c r="G440" s="78" t="s">
        <v>1546</v>
      </c>
    </row>
    <row r="441" spans="1:7" ht="46.5" customHeight="1">
      <c r="A441" s="73" t="s">
        <v>1547</v>
      </c>
      <c r="B441" s="85" t="s">
        <v>88</v>
      </c>
      <c r="C441" s="85" t="s">
        <v>3</v>
      </c>
      <c r="D441" s="85" t="s">
        <v>1548</v>
      </c>
      <c r="E441" s="85" t="s">
        <v>8</v>
      </c>
      <c r="F441" s="78" t="s">
        <v>1545</v>
      </c>
      <c r="G441" s="78" t="s">
        <v>1549</v>
      </c>
    </row>
    <row r="442" spans="1:7" ht="46.5" customHeight="1">
      <c r="A442" s="73" t="s">
        <v>1550</v>
      </c>
      <c r="B442" s="85" t="s">
        <v>88</v>
      </c>
      <c r="C442" s="85" t="s">
        <v>76</v>
      </c>
      <c r="D442" s="85" t="s">
        <v>1551</v>
      </c>
      <c r="E442" s="85" t="s">
        <v>8</v>
      </c>
      <c r="F442" s="78" t="s">
        <v>1545</v>
      </c>
      <c r="G442" s="78" t="s">
        <v>1552</v>
      </c>
    </row>
    <row r="443" spans="1:7" ht="46.5" customHeight="1">
      <c r="A443" s="73" t="s">
        <v>1553</v>
      </c>
      <c r="B443" s="85" t="s">
        <v>88</v>
      </c>
      <c r="C443" s="85" t="s">
        <v>4</v>
      </c>
      <c r="D443" s="85" t="s">
        <v>1554</v>
      </c>
      <c r="E443" s="85" t="s">
        <v>8</v>
      </c>
      <c r="F443" s="78" t="s">
        <v>1555</v>
      </c>
      <c r="G443" s="78" t="s">
        <v>1556</v>
      </c>
    </row>
    <row r="444" spans="1:7" ht="46.5" customHeight="1">
      <c r="A444" s="73" t="s">
        <v>1557</v>
      </c>
      <c r="B444" s="85" t="s">
        <v>88</v>
      </c>
      <c r="C444" s="85" t="s">
        <v>49</v>
      </c>
      <c r="D444" s="85" t="s">
        <v>1558</v>
      </c>
      <c r="E444" s="85" t="s">
        <v>8</v>
      </c>
      <c r="F444" s="78" t="s">
        <v>1545</v>
      </c>
      <c r="G444" s="78" t="s">
        <v>1559</v>
      </c>
    </row>
    <row r="445" spans="1:7" ht="46.5" customHeight="1">
      <c r="A445" s="73" t="s">
        <v>1560</v>
      </c>
      <c r="B445" s="85" t="s">
        <v>88</v>
      </c>
      <c r="C445" s="85" t="s">
        <v>49</v>
      </c>
      <c r="D445" s="85" t="s">
        <v>1561</v>
      </c>
      <c r="E445" s="85" t="s">
        <v>8</v>
      </c>
      <c r="F445" s="78" t="s">
        <v>1545</v>
      </c>
      <c r="G445" s="78" t="s">
        <v>1562</v>
      </c>
    </row>
    <row r="446" spans="1:7" ht="46.5" customHeight="1">
      <c r="A446" s="73" t="s">
        <v>1563</v>
      </c>
      <c r="B446" s="85" t="s">
        <v>1565</v>
      </c>
      <c r="C446" s="85" t="s">
        <v>6</v>
      </c>
      <c r="D446" s="85" t="s">
        <v>1564</v>
      </c>
      <c r="E446" s="85" t="s">
        <v>8</v>
      </c>
      <c r="F446" s="78" t="s">
        <v>1566</v>
      </c>
      <c r="G446" s="78" t="s">
        <v>1567</v>
      </c>
    </row>
    <row r="447" spans="1:7" ht="46.5" customHeight="1">
      <c r="A447" s="73" t="s">
        <v>1568</v>
      </c>
      <c r="B447" s="85" t="s">
        <v>74</v>
      </c>
      <c r="C447" s="85" t="s">
        <v>5</v>
      </c>
      <c r="D447" s="85" t="s">
        <v>1569</v>
      </c>
      <c r="E447" s="85" t="s">
        <v>8</v>
      </c>
      <c r="F447" s="78" t="s">
        <v>1570</v>
      </c>
      <c r="G447" s="78" t="s">
        <v>1571</v>
      </c>
    </row>
  </sheetData>
  <autoFilter ref="A2:G447" xr:uid="{596EC4D2-8D38-4678-9F93-E2A50F110680}"/>
  <conditionalFormatting sqref="A435:A1048576 A1 A3:A431">
    <cfRule type="duplicateValues" dxfId="0" priority="25"/>
  </conditionalFormatting>
  <printOptions horizontalCentered="1"/>
  <pageMargins left="0.31496062992125984" right="0.31496062992125984" top="0.35433070866141736" bottom="0.74803149606299213" header="0.31496062992125984" footer="0.31496062992125984"/>
  <pageSetup paperSize="9" scale="29" fitToHeight="0" orientation="landscape" r:id="rId1"/>
  <headerFooter>
    <oddFooter>&amp;R&amp;P de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BC382-1FB8-4952-81DB-E0AA97AC241F}">
  <sheetPr>
    <pageSetUpPr fitToPage="1"/>
  </sheetPr>
  <dimension ref="A1:DP211"/>
  <sheetViews>
    <sheetView tabSelected="1" topLeftCell="A8" zoomScale="85" zoomScaleNormal="85" zoomScaleSheetLayoutView="85" zoomScalePageLayoutView="70" workbookViewId="0">
      <selection activeCell="C10" sqref="C10:F10"/>
    </sheetView>
  </sheetViews>
  <sheetFormatPr baseColWidth="10" defaultColWidth="9.33203125" defaultRowHeight="13.2"/>
  <cols>
    <col min="1" max="1" width="15.5546875" style="1" customWidth="1"/>
    <col min="2" max="2" width="15.88671875" style="1" customWidth="1"/>
    <col min="3" max="3" width="14.44140625" style="1" bestFit="1" customWidth="1"/>
    <col min="4" max="5" width="14.6640625" style="1" customWidth="1"/>
    <col min="6" max="6" width="17.88671875" style="1" customWidth="1"/>
    <col min="7" max="7" width="18.77734375" style="1" customWidth="1"/>
    <col min="8" max="8" width="24.21875" style="1" customWidth="1"/>
    <col min="9" max="9" width="27.6640625" style="1" customWidth="1"/>
    <col min="10" max="10" width="20.77734375" style="1" customWidth="1"/>
    <col min="11" max="11" width="16.6640625" style="1" customWidth="1"/>
    <col min="12" max="12" width="18.109375" style="1" customWidth="1"/>
    <col min="13" max="97" width="9.33203125" style="36"/>
    <col min="98" max="120" width="9.33203125" style="35"/>
    <col min="121" max="16384" width="9.33203125" style="1"/>
  </cols>
  <sheetData>
    <row r="1" spans="1:120" ht="1.5" customHeight="1" thickBot="1">
      <c r="A1" s="12"/>
      <c r="B1" s="13"/>
      <c r="C1" s="13"/>
      <c r="D1" s="13"/>
      <c r="E1" s="13"/>
      <c r="F1" s="13"/>
      <c r="G1" s="13"/>
      <c r="H1" s="13"/>
      <c r="I1" s="13"/>
      <c r="J1" s="13"/>
      <c r="K1" s="13"/>
      <c r="L1" s="14"/>
    </row>
    <row r="2" spans="1:120" s="2" customFormat="1" ht="7.5" customHeight="1">
      <c r="A2" s="55"/>
      <c r="B2" s="56"/>
      <c r="C2" s="56"/>
      <c r="D2" s="56"/>
      <c r="E2" s="56"/>
      <c r="F2" s="56"/>
      <c r="G2" s="56"/>
      <c r="H2" s="56"/>
      <c r="I2" s="56"/>
      <c r="J2" s="56"/>
      <c r="K2" s="56"/>
      <c r="L2" s="57"/>
      <c r="M2" s="36"/>
      <c r="N2" s="36"/>
      <c r="O2" s="36"/>
      <c r="P2" s="36"/>
      <c r="Q2" s="36"/>
      <c r="R2" s="36"/>
      <c r="S2" s="36"/>
      <c r="T2" s="36"/>
      <c r="U2" s="36"/>
      <c r="V2" s="36"/>
      <c r="W2" s="36"/>
      <c r="X2" s="36"/>
      <c r="Y2" s="36"/>
      <c r="Z2" s="36"/>
      <c r="AA2" s="36"/>
      <c r="AB2" s="36"/>
      <c r="AC2" s="36"/>
      <c r="AD2" s="36"/>
      <c r="AE2" s="36"/>
      <c r="AF2" s="36"/>
      <c r="AG2" s="36"/>
      <c r="AH2" s="36"/>
      <c r="AI2" s="36"/>
      <c r="AJ2" s="36"/>
      <c r="AK2" s="36"/>
      <c r="AL2" s="36"/>
      <c r="AM2" s="36"/>
      <c r="AN2" s="36"/>
      <c r="AO2" s="36"/>
      <c r="AP2" s="36"/>
      <c r="AQ2" s="36"/>
      <c r="AR2" s="36"/>
      <c r="AS2" s="36"/>
      <c r="AT2" s="36"/>
      <c r="AU2" s="36"/>
      <c r="AV2" s="36"/>
      <c r="AW2" s="36"/>
      <c r="AX2" s="36"/>
      <c r="AY2" s="36"/>
      <c r="AZ2" s="36"/>
      <c r="BA2" s="36"/>
      <c r="BB2" s="36"/>
      <c r="BC2" s="36"/>
      <c r="BD2" s="36"/>
      <c r="BE2" s="36"/>
      <c r="BF2" s="36"/>
      <c r="BG2" s="36"/>
      <c r="BH2" s="36"/>
      <c r="BI2" s="36"/>
      <c r="BJ2" s="36"/>
      <c r="BK2" s="36"/>
      <c r="BL2" s="36"/>
      <c r="BM2" s="36"/>
      <c r="BN2" s="36"/>
      <c r="BO2" s="36"/>
      <c r="BP2" s="36"/>
      <c r="BQ2" s="36"/>
      <c r="BR2" s="36"/>
      <c r="BS2" s="36"/>
      <c r="BT2" s="36"/>
      <c r="BU2" s="36"/>
      <c r="BV2" s="36"/>
      <c r="BW2" s="36"/>
      <c r="BX2" s="36"/>
      <c r="BY2" s="36"/>
      <c r="BZ2" s="36"/>
      <c r="CA2" s="36"/>
      <c r="CB2" s="36"/>
      <c r="CC2" s="36"/>
      <c r="CD2" s="36"/>
      <c r="CE2" s="36"/>
      <c r="CF2" s="36"/>
      <c r="CG2" s="36"/>
      <c r="CH2" s="36"/>
      <c r="CI2" s="36"/>
      <c r="CJ2" s="36"/>
      <c r="CK2" s="36"/>
      <c r="CL2" s="36"/>
      <c r="CM2" s="36"/>
      <c r="CN2" s="36"/>
      <c r="CO2" s="36"/>
      <c r="CP2" s="36"/>
      <c r="CQ2" s="36"/>
      <c r="CR2" s="36"/>
      <c r="CS2" s="36"/>
      <c r="CT2" s="36"/>
      <c r="CU2" s="36"/>
      <c r="CV2" s="36"/>
      <c r="CW2" s="36"/>
      <c r="CX2" s="36"/>
      <c r="CY2" s="36"/>
      <c r="CZ2" s="36"/>
      <c r="DA2" s="36"/>
      <c r="DB2" s="36"/>
      <c r="DC2" s="36"/>
      <c r="DD2" s="36"/>
      <c r="DE2" s="36"/>
      <c r="DF2" s="36"/>
      <c r="DG2" s="36"/>
      <c r="DH2" s="36"/>
      <c r="DI2" s="36"/>
      <c r="DJ2" s="36"/>
      <c r="DK2" s="36"/>
      <c r="DL2" s="36"/>
      <c r="DM2" s="36"/>
      <c r="DN2" s="36"/>
      <c r="DO2" s="36"/>
      <c r="DP2" s="36"/>
    </row>
    <row r="3" spans="1:120" s="2" customFormat="1" ht="35.4" customHeight="1">
      <c r="A3" s="137" t="s">
        <v>30</v>
      </c>
      <c r="B3" s="138"/>
      <c r="C3" s="138"/>
      <c r="D3" s="138"/>
      <c r="E3" s="138"/>
      <c r="F3" s="138"/>
      <c r="G3" s="138"/>
      <c r="H3" s="138"/>
      <c r="I3" s="138"/>
      <c r="J3" s="138"/>
      <c r="K3" s="128"/>
      <c r="L3" s="129"/>
      <c r="M3" s="36"/>
      <c r="N3" s="36"/>
      <c r="O3" s="36"/>
      <c r="P3" s="36"/>
      <c r="Q3" s="36"/>
      <c r="R3" s="36"/>
      <c r="S3" s="36"/>
      <c r="T3" s="36"/>
      <c r="U3" s="36"/>
      <c r="V3" s="36"/>
      <c r="W3" s="36"/>
      <c r="X3" s="36"/>
      <c r="Y3" s="36"/>
      <c r="Z3" s="36"/>
      <c r="AA3" s="36"/>
      <c r="AB3" s="36"/>
      <c r="AC3" s="36"/>
      <c r="AD3" s="36"/>
      <c r="AE3" s="36"/>
      <c r="AF3" s="36"/>
      <c r="AG3" s="36"/>
      <c r="AH3" s="36"/>
      <c r="AI3" s="36"/>
      <c r="AJ3" s="36"/>
      <c r="AK3" s="36"/>
      <c r="AL3" s="36"/>
      <c r="AM3" s="36"/>
      <c r="AN3" s="36"/>
      <c r="AO3" s="36"/>
      <c r="AP3" s="36"/>
      <c r="AQ3" s="36"/>
      <c r="AR3" s="36"/>
      <c r="AS3" s="36"/>
      <c r="AT3" s="36"/>
      <c r="AU3" s="36"/>
      <c r="AV3" s="36"/>
      <c r="AW3" s="36"/>
      <c r="AX3" s="36"/>
      <c r="AY3" s="36"/>
      <c r="AZ3" s="36"/>
      <c r="BA3" s="36"/>
      <c r="BB3" s="36"/>
      <c r="BC3" s="36"/>
      <c r="BD3" s="36"/>
      <c r="BE3" s="36"/>
      <c r="BF3" s="36"/>
      <c r="BG3" s="36"/>
      <c r="BH3" s="36"/>
      <c r="BI3" s="36"/>
      <c r="BJ3" s="36"/>
      <c r="BK3" s="36"/>
      <c r="BL3" s="36"/>
      <c r="BM3" s="36"/>
      <c r="BN3" s="36"/>
      <c r="BO3" s="36"/>
      <c r="BP3" s="36"/>
      <c r="BQ3" s="36"/>
      <c r="BR3" s="36"/>
      <c r="BS3" s="36"/>
      <c r="BT3" s="36"/>
      <c r="BU3" s="36"/>
      <c r="BV3" s="36"/>
      <c r="BW3" s="36"/>
      <c r="BX3" s="36"/>
      <c r="BY3" s="36"/>
      <c r="BZ3" s="36"/>
      <c r="CA3" s="36"/>
      <c r="CB3" s="36"/>
      <c r="CC3" s="36"/>
      <c r="CD3" s="36"/>
      <c r="CE3" s="36"/>
      <c r="CF3" s="36"/>
      <c r="CG3" s="36"/>
      <c r="CH3" s="36"/>
      <c r="CI3" s="36"/>
      <c r="CJ3" s="36"/>
      <c r="CK3" s="36"/>
      <c r="CL3" s="36"/>
      <c r="CM3" s="36"/>
      <c r="CN3" s="36"/>
      <c r="CO3" s="36"/>
      <c r="CP3" s="36"/>
      <c r="CQ3" s="36"/>
      <c r="CR3" s="36"/>
      <c r="CS3" s="36"/>
      <c r="CT3" s="36"/>
      <c r="CU3" s="36"/>
      <c r="CV3" s="36"/>
      <c r="CW3" s="36"/>
      <c r="CX3" s="36"/>
      <c r="CY3" s="36"/>
      <c r="CZ3" s="36"/>
      <c r="DA3" s="36"/>
      <c r="DB3" s="36"/>
      <c r="DC3" s="36"/>
      <c r="DD3" s="36"/>
      <c r="DE3" s="36"/>
      <c r="DF3" s="36"/>
      <c r="DG3" s="36"/>
      <c r="DH3" s="36"/>
      <c r="DI3" s="36"/>
      <c r="DJ3" s="36"/>
      <c r="DK3" s="36"/>
      <c r="DL3" s="36"/>
      <c r="DM3" s="36"/>
      <c r="DN3" s="36"/>
      <c r="DO3" s="36"/>
      <c r="DP3" s="36"/>
    </row>
    <row r="4" spans="1:120" s="2" customFormat="1" ht="7.5" customHeight="1">
      <c r="A4" s="15"/>
      <c r="L4" s="16"/>
      <c r="M4" s="36"/>
      <c r="N4" s="36"/>
      <c r="O4" s="36"/>
      <c r="P4" s="36"/>
      <c r="Q4" s="36"/>
      <c r="R4" s="36"/>
      <c r="S4" s="36"/>
      <c r="T4" s="36"/>
      <c r="U4" s="36"/>
      <c r="V4" s="36"/>
      <c r="W4" s="36"/>
      <c r="X4" s="36"/>
      <c r="Y4" s="36"/>
      <c r="Z4" s="36"/>
      <c r="AA4" s="36"/>
      <c r="AB4" s="36"/>
      <c r="AC4" s="36"/>
      <c r="AD4" s="36"/>
      <c r="AE4" s="36"/>
      <c r="AF4" s="36"/>
      <c r="AG4" s="36"/>
      <c r="AH4" s="36"/>
      <c r="AI4" s="36"/>
      <c r="AJ4" s="36"/>
      <c r="AK4" s="36"/>
      <c r="AL4" s="36"/>
      <c r="AM4" s="36"/>
      <c r="AN4" s="36"/>
      <c r="AO4" s="36"/>
      <c r="AP4" s="36"/>
      <c r="AQ4" s="36"/>
      <c r="AR4" s="36"/>
      <c r="AS4" s="36"/>
      <c r="AT4" s="36"/>
      <c r="AU4" s="36"/>
      <c r="AV4" s="36"/>
      <c r="AW4" s="36"/>
      <c r="AX4" s="36"/>
      <c r="AY4" s="36"/>
      <c r="AZ4" s="36"/>
      <c r="BA4" s="36"/>
      <c r="BB4" s="36"/>
      <c r="BC4" s="36"/>
      <c r="BD4" s="36"/>
      <c r="BE4" s="36"/>
      <c r="BF4" s="36"/>
      <c r="BG4" s="36"/>
      <c r="BH4" s="36"/>
      <c r="BI4" s="36"/>
      <c r="BJ4" s="36"/>
      <c r="BK4" s="36"/>
      <c r="BL4" s="36"/>
      <c r="BM4" s="36"/>
      <c r="BN4" s="36"/>
      <c r="BO4" s="36"/>
      <c r="BP4" s="36"/>
      <c r="BQ4" s="36"/>
      <c r="BR4" s="36"/>
      <c r="BS4" s="36"/>
      <c r="BT4" s="36"/>
      <c r="BU4" s="36"/>
      <c r="BV4" s="36"/>
      <c r="BW4" s="36"/>
      <c r="BX4" s="36"/>
      <c r="BY4" s="36"/>
      <c r="BZ4" s="36"/>
      <c r="CA4" s="36"/>
      <c r="CB4" s="36"/>
      <c r="CC4" s="36"/>
      <c r="CD4" s="36"/>
      <c r="CE4" s="36"/>
      <c r="CF4" s="36"/>
      <c r="CG4" s="36"/>
      <c r="CH4" s="36"/>
      <c r="CI4" s="36"/>
      <c r="CJ4" s="36"/>
      <c r="CK4" s="36"/>
      <c r="CL4" s="36"/>
      <c r="CM4" s="36"/>
      <c r="CN4" s="36"/>
      <c r="CO4" s="36"/>
      <c r="CP4" s="36"/>
      <c r="CQ4" s="36"/>
      <c r="CR4" s="36"/>
      <c r="CS4" s="36"/>
      <c r="CT4" s="36"/>
      <c r="CU4" s="36"/>
      <c r="CV4" s="36"/>
      <c r="CW4" s="36"/>
      <c r="CX4" s="36"/>
      <c r="CY4" s="36"/>
      <c r="CZ4" s="36"/>
      <c r="DA4" s="36"/>
      <c r="DB4" s="36"/>
      <c r="DC4" s="36"/>
      <c r="DD4" s="36"/>
      <c r="DE4" s="36"/>
      <c r="DF4" s="36"/>
      <c r="DG4" s="36"/>
      <c r="DH4" s="36"/>
      <c r="DI4" s="36"/>
      <c r="DJ4" s="36"/>
      <c r="DK4" s="36"/>
      <c r="DL4" s="36"/>
      <c r="DM4" s="36"/>
      <c r="DN4" s="36"/>
      <c r="DO4" s="36"/>
      <c r="DP4" s="36"/>
    </row>
    <row r="5" spans="1:120" s="46" customFormat="1" ht="19.5" customHeight="1">
      <c r="A5" s="130" t="s">
        <v>14</v>
      </c>
      <c r="B5" s="131"/>
      <c r="C5" s="131"/>
      <c r="D5" s="131"/>
      <c r="E5" s="131"/>
      <c r="F5" s="131"/>
      <c r="G5" s="131"/>
      <c r="H5" s="131"/>
      <c r="I5" s="131"/>
      <c r="J5" s="131"/>
      <c r="K5" s="135"/>
      <c r="L5" s="136"/>
      <c r="M5" s="45"/>
      <c r="N5" s="45"/>
      <c r="O5" s="45"/>
      <c r="P5" s="45"/>
      <c r="Q5" s="45"/>
      <c r="R5" s="45"/>
      <c r="S5" s="45"/>
      <c r="T5" s="45"/>
      <c r="U5" s="45"/>
      <c r="V5" s="45"/>
      <c r="W5" s="45"/>
      <c r="X5" s="45"/>
      <c r="Y5" s="45"/>
      <c r="Z5" s="45"/>
      <c r="AA5" s="45"/>
      <c r="AB5" s="45"/>
      <c r="AC5" s="45"/>
      <c r="AD5" s="45"/>
      <c r="AE5" s="45"/>
      <c r="AF5" s="45"/>
      <c r="AG5" s="45"/>
      <c r="AH5" s="45"/>
      <c r="AI5" s="45"/>
      <c r="AJ5" s="45"/>
      <c r="AK5" s="45"/>
      <c r="AL5" s="45"/>
      <c r="AM5" s="45"/>
      <c r="AN5" s="45"/>
      <c r="AO5" s="45"/>
      <c r="AP5" s="45"/>
      <c r="AQ5" s="45"/>
      <c r="AR5" s="45"/>
      <c r="AS5" s="45"/>
      <c r="AT5" s="45"/>
      <c r="AU5" s="45"/>
      <c r="AV5" s="45"/>
      <c r="AW5" s="45"/>
      <c r="AX5" s="45"/>
      <c r="AY5" s="45"/>
      <c r="AZ5" s="45"/>
      <c r="BA5" s="45"/>
      <c r="BB5" s="45"/>
      <c r="BC5" s="45"/>
      <c r="BD5" s="45"/>
      <c r="BE5" s="45"/>
      <c r="BF5" s="45"/>
      <c r="BG5" s="45"/>
      <c r="BH5" s="45"/>
      <c r="BI5" s="45"/>
      <c r="BJ5" s="45"/>
      <c r="BK5" s="45"/>
      <c r="BL5" s="45"/>
      <c r="BM5" s="45"/>
      <c r="BN5" s="45"/>
      <c r="BO5" s="45"/>
      <c r="BP5" s="45"/>
      <c r="BQ5" s="45"/>
      <c r="BR5" s="45"/>
      <c r="BS5" s="45"/>
      <c r="BT5" s="45"/>
      <c r="BU5" s="45"/>
      <c r="BV5" s="45"/>
      <c r="BW5" s="45"/>
      <c r="BX5" s="45"/>
      <c r="BY5" s="45"/>
      <c r="BZ5" s="45"/>
      <c r="CA5" s="45"/>
      <c r="CB5" s="45"/>
      <c r="CC5" s="45"/>
      <c r="CD5" s="45"/>
      <c r="CE5" s="45"/>
      <c r="CF5" s="45"/>
      <c r="CG5" s="45"/>
      <c r="CH5" s="45"/>
      <c r="CI5" s="45"/>
      <c r="CJ5" s="45"/>
      <c r="CK5" s="45"/>
      <c r="CL5" s="45"/>
      <c r="CM5" s="45"/>
      <c r="CN5" s="45"/>
      <c r="CO5" s="45"/>
      <c r="CP5" s="45"/>
      <c r="CQ5" s="45"/>
      <c r="CR5" s="45"/>
      <c r="CS5" s="45"/>
      <c r="CT5" s="45"/>
      <c r="CU5" s="45"/>
      <c r="CV5" s="45"/>
      <c r="CW5" s="45"/>
      <c r="CX5" s="45"/>
      <c r="CY5" s="45"/>
      <c r="CZ5" s="45"/>
      <c r="DA5" s="45"/>
      <c r="DB5" s="45"/>
      <c r="DC5" s="45"/>
      <c r="DD5" s="45"/>
      <c r="DE5" s="45"/>
      <c r="DF5" s="45"/>
      <c r="DG5" s="45"/>
      <c r="DH5" s="45"/>
      <c r="DI5" s="45"/>
      <c r="DJ5" s="45"/>
      <c r="DK5" s="45"/>
      <c r="DL5" s="45"/>
      <c r="DM5" s="45"/>
      <c r="DN5" s="45"/>
      <c r="DO5" s="45"/>
      <c r="DP5" s="45"/>
    </row>
    <row r="6" spans="1:120" s="2" customFormat="1" ht="40.049999999999997" customHeight="1">
      <c r="A6" s="139" t="s">
        <v>15</v>
      </c>
      <c r="B6" s="140"/>
      <c r="C6" s="140"/>
      <c r="D6" s="140" t="s">
        <v>29</v>
      </c>
      <c r="E6" s="140"/>
      <c r="F6" s="3" t="s">
        <v>19</v>
      </c>
      <c r="G6" s="149" t="s">
        <v>16</v>
      </c>
      <c r="H6" s="150"/>
      <c r="I6" s="151"/>
      <c r="J6" s="3" t="s">
        <v>17</v>
      </c>
      <c r="K6" s="140" t="s">
        <v>18</v>
      </c>
      <c r="L6" s="143"/>
      <c r="M6" s="36"/>
      <c r="N6" s="36"/>
      <c r="O6" s="36"/>
      <c r="P6" s="36"/>
      <c r="Q6" s="36"/>
      <c r="R6" s="36"/>
      <c r="S6" s="36"/>
      <c r="T6" s="36"/>
      <c r="U6" s="36"/>
      <c r="V6" s="36"/>
      <c r="W6" s="36"/>
      <c r="X6" s="36"/>
      <c r="Y6" s="36"/>
      <c r="Z6" s="36"/>
      <c r="AA6" s="36"/>
      <c r="AB6" s="36"/>
      <c r="AC6" s="36"/>
      <c r="AD6" s="36"/>
      <c r="AE6" s="36"/>
      <c r="AF6" s="36"/>
      <c r="AG6" s="36"/>
      <c r="AH6" s="36"/>
      <c r="AI6" s="36"/>
      <c r="AJ6" s="36"/>
      <c r="AK6" s="36"/>
      <c r="AL6" s="36"/>
      <c r="AM6" s="36"/>
      <c r="AN6" s="36"/>
      <c r="AO6" s="36"/>
      <c r="AP6" s="36"/>
      <c r="AQ6" s="36"/>
      <c r="AR6" s="36"/>
      <c r="AS6" s="36"/>
      <c r="AT6" s="36"/>
      <c r="AU6" s="36"/>
      <c r="AV6" s="36"/>
      <c r="AW6" s="36"/>
      <c r="AX6" s="36"/>
      <c r="AY6" s="36"/>
      <c r="AZ6" s="36"/>
      <c r="BA6" s="36"/>
      <c r="BB6" s="36"/>
      <c r="BC6" s="36"/>
      <c r="BD6" s="36"/>
      <c r="BE6" s="36"/>
      <c r="BF6" s="36"/>
      <c r="BG6" s="36"/>
      <c r="BH6" s="36"/>
      <c r="BI6" s="36"/>
      <c r="BJ6" s="36"/>
      <c r="BK6" s="36"/>
      <c r="BL6" s="36"/>
      <c r="BM6" s="36"/>
      <c r="BN6" s="36"/>
      <c r="BO6" s="36"/>
      <c r="BP6" s="36"/>
      <c r="BQ6" s="36"/>
      <c r="BR6" s="36"/>
      <c r="BS6" s="36"/>
      <c r="BT6" s="36"/>
      <c r="BU6" s="36"/>
      <c r="BV6" s="36"/>
      <c r="BW6" s="36"/>
      <c r="BX6" s="36"/>
      <c r="BY6" s="36"/>
      <c r="BZ6" s="36"/>
      <c r="CA6" s="36"/>
      <c r="CB6" s="36"/>
      <c r="CC6" s="36"/>
      <c r="CD6" s="36"/>
      <c r="CE6" s="36"/>
      <c r="CF6" s="36"/>
      <c r="CG6" s="36"/>
      <c r="CH6" s="36"/>
      <c r="CI6" s="36"/>
      <c r="CJ6" s="36"/>
      <c r="CK6" s="36"/>
      <c r="CL6" s="36"/>
      <c r="CM6" s="36"/>
      <c r="CN6" s="36"/>
      <c r="CO6" s="36"/>
      <c r="CP6" s="36"/>
      <c r="CQ6" s="36"/>
      <c r="CR6" s="36"/>
      <c r="CS6" s="36"/>
      <c r="CT6" s="36"/>
      <c r="CU6" s="36"/>
      <c r="CV6" s="36"/>
      <c r="CW6" s="36"/>
      <c r="CX6" s="36"/>
      <c r="CY6" s="36"/>
      <c r="CZ6" s="36"/>
      <c r="DA6" s="36"/>
      <c r="DB6" s="36"/>
      <c r="DC6" s="36"/>
      <c r="DD6" s="36"/>
      <c r="DE6" s="36"/>
      <c r="DF6" s="36"/>
      <c r="DG6" s="36"/>
      <c r="DH6" s="36"/>
      <c r="DI6" s="36"/>
      <c r="DJ6" s="36"/>
      <c r="DK6" s="36"/>
      <c r="DL6" s="36"/>
      <c r="DM6" s="36"/>
      <c r="DN6" s="36"/>
      <c r="DO6" s="36"/>
      <c r="DP6" s="36"/>
    </row>
    <row r="7" spans="1:120" ht="40.049999999999997" customHeight="1">
      <c r="A7" s="159"/>
      <c r="B7" s="155"/>
      <c r="C7" s="155"/>
      <c r="D7" s="155"/>
      <c r="E7" s="155"/>
      <c r="F7" s="11"/>
      <c r="G7" s="152"/>
      <c r="H7" s="153"/>
      <c r="I7" s="154"/>
      <c r="J7" s="11"/>
      <c r="K7" s="160"/>
      <c r="L7" s="161"/>
    </row>
    <row r="8" spans="1:120" s="2" customFormat="1" ht="19.5" customHeight="1">
      <c r="A8" s="130" t="s">
        <v>0</v>
      </c>
      <c r="B8" s="131"/>
      <c r="C8" s="131"/>
      <c r="D8" s="131"/>
      <c r="E8" s="131"/>
      <c r="F8" s="131"/>
      <c r="G8" s="131"/>
      <c r="H8" s="131"/>
      <c r="I8" s="131"/>
      <c r="J8" s="131"/>
      <c r="K8" s="135"/>
      <c r="L8" s="136"/>
      <c r="M8" s="36"/>
      <c r="N8" s="36"/>
      <c r="O8" s="36"/>
      <c r="P8" s="36"/>
      <c r="Q8" s="36"/>
      <c r="R8" s="36"/>
      <c r="S8" s="36"/>
      <c r="T8" s="36"/>
      <c r="U8" s="36"/>
      <c r="V8" s="36"/>
      <c r="W8" s="36"/>
      <c r="X8" s="36"/>
      <c r="Y8" s="36"/>
      <c r="Z8" s="36"/>
      <c r="AA8" s="36"/>
      <c r="AB8" s="36"/>
      <c r="AC8" s="36"/>
      <c r="AD8" s="36"/>
      <c r="AE8" s="36"/>
      <c r="AF8" s="36"/>
      <c r="AG8" s="36"/>
      <c r="AH8" s="36"/>
      <c r="AI8" s="36"/>
      <c r="AJ8" s="36"/>
      <c r="AK8" s="36"/>
      <c r="AL8" s="36"/>
      <c r="AM8" s="36"/>
      <c r="AN8" s="36"/>
      <c r="AO8" s="36"/>
      <c r="AP8" s="36"/>
      <c r="AQ8" s="36"/>
      <c r="AR8" s="36"/>
      <c r="AS8" s="36"/>
      <c r="AT8" s="36"/>
      <c r="AU8" s="36"/>
      <c r="AV8" s="36"/>
      <c r="AW8" s="36"/>
      <c r="AX8" s="36"/>
      <c r="AY8" s="36"/>
      <c r="AZ8" s="36"/>
      <c r="BA8" s="36"/>
      <c r="BB8" s="36"/>
      <c r="BC8" s="36"/>
      <c r="BD8" s="36"/>
      <c r="BE8" s="36"/>
      <c r="BF8" s="36"/>
      <c r="BG8" s="36"/>
      <c r="BH8" s="36"/>
      <c r="BI8" s="36"/>
      <c r="BJ8" s="36"/>
      <c r="BK8" s="36"/>
      <c r="BL8" s="36"/>
      <c r="BM8" s="36"/>
      <c r="BN8" s="36"/>
      <c r="BO8" s="36"/>
      <c r="BP8" s="36"/>
      <c r="BQ8" s="36"/>
      <c r="BR8" s="36"/>
      <c r="BS8" s="36"/>
      <c r="BT8" s="36"/>
      <c r="BU8" s="36"/>
      <c r="BV8" s="36"/>
      <c r="BW8" s="36"/>
      <c r="BX8" s="36"/>
      <c r="BY8" s="36"/>
      <c r="BZ8" s="36"/>
      <c r="CA8" s="36"/>
      <c r="CB8" s="36"/>
      <c r="CC8" s="36"/>
      <c r="CD8" s="36"/>
      <c r="CE8" s="36"/>
      <c r="CF8" s="36"/>
      <c r="CG8" s="36"/>
      <c r="CH8" s="36"/>
      <c r="CI8" s="36"/>
      <c r="CJ8" s="36"/>
      <c r="CK8" s="36"/>
      <c r="CL8" s="36"/>
      <c r="CM8" s="36"/>
      <c r="CN8" s="36"/>
      <c r="CO8" s="36"/>
      <c r="CP8" s="36"/>
      <c r="CQ8" s="36"/>
      <c r="CR8" s="36"/>
      <c r="CS8" s="36"/>
      <c r="CT8" s="36"/>
      <c r="CU8" s="36"/>
      <c r="CV8" s="36"/>
      <c r="CW8" s="36"/>
      <c r="CX8" s="36"/>
      <c r="CY8" s="36"/>
      <c r="CZ8" s="36"/>
      <c r="DA8" s="36"/>
      <c r="DB8" s="36"/>
      <c r="DC8" s="36"/>
      <c r="DD8" s="36"/>
      <c r="DE8" s="36"/>
      <c r="DF8" s="36"/>
      <c r="DG8" s="36"/>
      <c r="DH8" s="36"/>
      <c r="DI8" s="36"/>
      <c r="DJ8" s="36"/>
      <c r="DK8" s="36"/>
      <c r="DL8" s="36"/>
      <c r="DM8" s="36"/>
      <c r="DN8" s="36"/>
      <c r="DO8" s="36"/>
      <c r="DP8" s="36"/>
    </row>
    <row r="9" spans="1:120" s="2" customFormat="1" ht="40.049999999999997" customHeight="1">
      <c r="A9" s="175" t="s">
        <v>10</v>
      </c>
      <c r="B9" s="168"/>
      <c r="C9" s="167" t="s">
        <v>38</v>
      </c>
      <c r="D9" s="178"/>
      <c r="E9" s="178"/>
      <c r="F9" s="168"/>
      <c r="G9" s="167" t="s">
        <v>2</v>
      </c>
      <c r="H9" s="168"/>
      <c r="I9" s="167" t="s">
        <v>96</v>
      </c>
      <c r="J9" s="168"/>
      <c r="K9" s="140" t="s">
        <v>9</v>
      </c>
      <c r="L9" s="143"/>
      <c r="M9" s="36"/>
      <c r="N9" s="36"/>
      <c r="O9" s="36"/>
      <c r="P9" s="36"/>
      <c r="Q9" s="36"/>
      <c r="R9" s="36"/>
      <c r="S9" s="36"/>
      <c r="T9" s="36"/>
      <c r="U9" s="36"/>
      <c r="V9" s="36"/>
      <c r="W9" s="36"/>
      <c r="X9" s="36"/>
      <c r="Y9" s="36"/>
      <c r="Z9" s="36"/>
      <c r="AA9" s="36"/>
      <c r="AB9" s="36"/>
      <c r="AC9" s="36"/>
      <c r="AD9" s="36"/>
      <c r="AE9" s="36"/>
      <c r="AF9" s="36"/>
      <c r="AG9" s="36"/>
      <c r="AH9" s="36"/>
      <c r="AI9" s="36"/>
      <c r="AJ9" s="36"/>
      <c r="AK9" s="36"/>
      <c r="AL9" s="36"/>
      <c r="AM9" s="36"/>
      <c r="AN9" s="36"/>
      <c r="AO9" s="36"/>
      <c r="AP9" s="36"/>
      <c r="AQ9" s="36"/>
      <c r="AR9" s="36"/>
      <c r="AS9" s="36"/>
      <c r="AT9" s="36"/>
      <c r="AU9" s="36"/>
      <c r="AV9" s="36"/>
      <c r="AW9" s="36"/>
      <c r="AX9" s="36"/>
      <c r="AY9" s="36"/>
      <c r="AZ9" s="36"/>
      <c r="BA9" s="36"/>
      <c r="BB9" s="36"/>
      <c r="BC9" s="36"/>
      <c r="BD9" s="36"/>
      <c r="BE9" s="36"/>
      <c r="BF9" s="36"/>
      <c r="BG9" s="36"/>
      <c r="BH9" s="36"/>
      <c r="BI9" s="36"/>
      <c r="BJ9" s="36"/>
      <c r="BK9" s="36"/>
      <c r="BL9" s="36"/>
      <c r="BM9" s="36"/>
      <c r="BN9" s="36"/>
      <c r="BO9" s="36"/>
      <c r="BP9" s="36"/>
      <c r="BQ9" s="36"/>
      <c r="BR9" s="36"/>
      <c r="BS9" s="36"/>
      <c r="BT9" s="36"/>
      <c r="BU9" s="36"/>
      <c r="BV9" s="36"/>
      <c r="BW9" s="36"/>
      <c r="BX9" s="36"/>
      <c r="BY9" s="36"/>
      <c r="BZ9" s="36"/>
      <c r="CA9" s="36"/>
      <c r="CB9" s="36"/>
      <c r="CC9" s="36"/>
      <c r="CD9" s="36"/>
      <c r="CE9" s="36"/>
      <c r="CF9" s="36"/>
      <c r="CG9" s="36"/>
      <c r="CH9" s="36"/>
      <c r="CI9" s="36"/>
      <c r="CJ9" s="36"/>
      <c r="CK9" s="36"/>
      <c r="CL9" s="36"/>
      <c r="CM9" s="36"/>
      <c r="CN9" s="36"/>
      <c r="CO9" s="36"/>
      <c r="CP9" s="36"/>
      <c r="CQ9" s="36"/>
      <c r="CR9" s="36"/>
      <c r="CS9" s="36"/>
      <c r="CT9" s="36"/>
      <c r="CU9" s="36"/>
      <c r="CV9" s="36"/>
      <c r="CW9" s="36"/>
      <c r="CX9" s="36"/>
      <c r="CY9" s="36"/>
      <c r="CZ9" s="36"/>
      <c r="DA9" s="36"/>
      <c r="DB9" s="36"/>
      <c r="DC9" s="36"/>
      <c r="DD9" s="36"/>
      <c r="DE9" s="36"/>
      <c r="DF9" s="36"/>
      <c r="DG9" s="36"/>
      <c r="DH9" s="36"/>
      <c r="DI9" s="36"/>
      <c r="DJ9" s="36"/>
      <c r="DK9" s="36"/>
      <c r="DL9" s="36"/>
      <c r="DM9" s="36"/>
      <c r="DN9" s="36"/>
      <c r="DO9" s="36"/>
      <c r="DP9" s="36"/>
    </row>
    <row r="10" spans="1:120" s="2" customFormat="1" ht="81" customHeight="1">
      <c r="A10" s="176" t="s">
        <v>1411</v>
      </c>
      <c r="B10" s="177"/>
      <c r="C10" s="162" t="str">
        <f>VLOOKUP(A10,lista,2,0)</f>
        <v>G. SERVICIOS SOPORTE CLIENTE ADMINISTRAC</v>
      </c>
      <c r="D10" s="162"/>
      <c r="E10" s="162"/>
      <c r="F10" s="162"/>
      <c r="G10" s="162" t="str">
        <f>VLOOKUP(A10,lista,3,0)</f>
        <v>Asistente 2</v>
      </c>
      <c r="H10" s="162"/>
      <c r="I10" s="169" t="str">
        <f>VLOOKUP(A10,lista,4,0)</f>
        <v>Apoyo administrativo y de Secretariado en A.T.en organismos públicos no ferroviarios</v>
      </c>
      <c r="J10" s="170"/>
      <c r="K10" s="162" t="str">
        <f>VLOOKUP(A10,lista,5,0)</f>
        <v>Madrid</v>
      </c>
      <c r="L10" s="163"/>
      <c r="M10" s="36"/>
      <c r="N10" s="36"/>
      <c r="O10" s="36"/>
      <c r="P10" s="36"/>
      <c r="Q10" s="36"/>
      <c r="R10" s="36"/>
      <c r="S10" s="36"/>
      <c r="T10" s="36"/>
      <c r="U10" s="36"/>
      <c r="V10" s="36"/>
      <c r="W10" s="36"/>
      <c r="X10" s="36"/>
      <c r="Y10" s="36"/>
      <c r="Z10" s="36"/>
      <c r="AA10" s="36"/>
      <c r="AB10" s="36"/>
      <c r="AC10" s="36"/>
      <c r="AD10" s="36"/>
      <c r="AE10" s="36"/>
      <c r="AF10" s="36"/>
      <c r="AG10" s="36"/>
      <c r="AH10" s="36"/>
      <c r="AI10" s="36"/>
      <c r="AJ10" s="36"/>
      <c r="AK10" s="36"/>
      <c r="AL10" s="36"/>
      <c r="AM10" s="36"/>
      <c r="AN10" s="36"/>
      <c r="AO10" s="36"/>
      <c r="AP10" s="36"/>
      <c r="AQ10" s="36"/>
      <c r="AR10" s="36"/>
      <c r="AS10" s="36"/>
      <c r="AT10" s="36"/>
      <c r="AU10" s="36"/>
      <c r="AV10" s="36"/>
      <c r="AW10" s="36"/>
      <c r="AX10" s="36"/>
      <c r="AY10" s="36"/>
      <c r="AZ10" s="36"/>
      <c r="BA10" s="36"/>
      <c r="BB10" s="36"/>
      <c r="BC10" s="36"/>
      <c r="BD10" s="36"/>
      <c r="BE10" s="36"/>
      <c r="BF10" s="36"/>
      <c r="BG10" s="36"/>
      <c r="BH10" s="36"/>
      <c r="BI10" s="36"/>
      <c r="BJ10" s="36"/>
      <c r="BK10" s="36"/>
      <c r="BL10" s="36"/>
      <c r="BM10" s="36"/>
      <c r="BN10" s="36"/>
      <c r="BO10" s="36"/>
      <c r="BP10" s="36"/>
      <c r="BQ10" s="36"/>
      <c r="BR10" s="36"/>
      <c r="BS10" s="36"/>
      <c r="BT10" s="36"/>
      <c r="BU10" s="36"/>
      <c r="BV10" s="36"/>
      <c r="BW10" s="36"/>
      <c r="BX10" s="36"/>
      <c r="BY10" s="36"/>
      <c r="BZ10" s="36"/>
      <c r="CA10" s="36"/>
      <c r="CB10" s="36"/>
      <c r="CC10" s="36"/>
      <c r="CD10" s="36"/>
      <c r="CE10" s="36"/>
      <c r="CF10" s="36"/>
      <c r="CG10" s="36"/>
      <c r="CH10" s="36"/>
      <c r="CI10" s="36"/>
      <c r="CJ10" s="36"/>
      <c r="CK10" s="36"/>
      <c r="CL10" s="36"/>
      <c r="CM10" s="36"/>
      <c r="CN10" s="36"/>
      <c r="CO10" s="36"/>
      <c r="CP10" s="36"/>
      <c r="CQ10" s="36"/>
      <c r="CR10" s="36"/>
      <c r="CS10" s="36"/>
      <c r="CT10" s="36"/>
      <c r="CU10" s="36"/>
      <c r="CV10" s="36"/>
      <c r="CW10" s="36"/>
      <c r="CX10" s="36"/>
      <c r="CY10" s="36"/>
      <c r="CZ10" s="36"/>
      <c r="DA10" s="36"/>
      <c r="DB10" s="36"/>
      <c r="DC10" s="36"/>
      <c r="DD10" s="36"/>
      <c r="DE10" s="36"/>
      <c r="DF10" s="36"/>
      <c r="DG10" s="36"/>
      <c r="DH10" s="36"/>
      <c r="DI10" s="36"/>
      <c r="DJ10" s="36"/>
      <c r="DK10" s="36"/>
      <c r="DL10" s="36"/>
      <c r="DM10" s="36"/>
      <c r="DN10" s="36"/>
      <c r="DO10" s="36"/>
      <c r="DP10" s="36"/>
    </row>
    <row r="11" spans="1:120" s="2" customFormat="1" ht="19.95" customHeight="1">
      <c r="A11" s="164" t="s">
        <v>35</v>
      </c>
      <c r="B11" s="165"/>
      <c r="C11" s="165"/>
      <c r="D11" s="165"/>
      <c r="E11" s="165"/>
      <c r="F11" s="165"/>
      <c r="G11" s="165"/>
      <c r="H11" s="165"/>
      <c r="I11" s="165"/>
      <c r="J11" s="165"/>
      <c r="K11" s="165"/>
      <c r="L11" s="166"/>
      <c r="M11" s="36"/>
      <c r="N11" s="36"/>
      <c r="O11" s="36"/>
      <c r="P11" s="36"/>
      <c r="Q11" s="36"/>
      <c r="R11" s="36"/>
      <c r="S11" s="36"/>
      <c r="T11" s="36"/>
      <c r="U11" s="36"/>
      <c r="V11" s="36"/>
      <c r="W11" s="36"/>
      <c r="X11" s="36"/>
      <c r="Y11" s="36"/>
      <c r="Z11" s="36"/>
      <c r="AA11" s="36"/>
      <c r="AB11" s="36"/>
      <c r="AC11" s="36"/>
      <c r="AD11" s="36"/>
      <c r="AE11" s="36"/>
      <c r="AF11" s="36"/>
      <c r="AG11" s="36"/>
      <c r="AH11" s="36"/>
      <c r="AI11" s="36"/>
      <c r="AJ11" s="36"/>
      <c r="AK11" s="36"/>
      <c r="AL11" s="36"/>
      <c r="AM11" s="36"/>
      <c r="AN11" s="36"/>
      <c r="AO11" s="36"/>
      <c r="AP11" s="36"/>
      <c r="AQ11" s="36"/>
      <c r="AR11" s="36"/>
      <c r="AS11" s="36"/>
      <c r="AT11" s="36"/>
      <c r="AU11" s="36"/>
      <c r="AV11" s="36"/>
      <c r="AW11" s="36"/>
      <c r="AX11" s="36"/>
      <c r="AY11" s="36"/>
      <c r="AZ11" s="36"/>
      <c r="BA11" s="36"/>
      <c r="BB11" s="36"/>
      <c r="BC11" s="36"/>
      <c r="BD11" s="36"/>
      <c r="BE11" s="36"/>
      <c r="BF11" s="36"/>
      <c r="BG11" s="36"/>
      <c r="BH11" s="36"/>
      <c r="BI11" s="36"/>
      <c r="BJ11" s="36"/>
      <c r="BK11" s="36"/>
      <c r="BL11" s="36"/>
      <c r="BM11" s="36"/>
      <c r="BN11" s="36"/>
      <c r="BO11" s="36"/>
      <c r="BP11" s="36"/>
      <c r="BQ11" s="36"/>
      <c r="BR11" s="36"/>
      <c r="BS11" s="36"/>
      <c r="BT11" s="36"/>
      <c r="BU11" s="36"/>
      <c r="BV11" s="36"/>
      <c r="BW11" s="36"/>
      <c r="BX11" s="36"/>
      <c r="BY11" s="36"/>
      <c r="BZ11" s="36"/>
      <c r="CA11" s="36"/>
      <c r="CB11" s="36"/>
      <c r="CC11" s="36"/>
      <c r="CD11" s="36"/>
      <c r="CE11" s="36"/>
      <c r="CF11" s="36"/>
      <c r="CG11" s="36"/>
      <c r="CH11" s="36"/>
      <c r="CI11" s="36"/>
      <c r="CJ11" s="36"/>
      <c r="CK11" s="36"/>
      <c r="CL11" s="36"/>
      <c r="CM11" s="36"/>
      <c r="CN11" s="36"/>
      <c r="CO11" s="36"/>
      <c r="CP11" s="36"/>
      <c r="CQ11" s="36"/>
      <c r="CR11" s="36"/>
      <c r="CS11" s="36"/>
      <c r="CT11" s="36"/>
      <c r="CU11" s="36"/>
      <c r="CV11" s="36"/>
      <c r="CW11" s="36"/>
      <c r="CX11" s="36"/>
      <c r="CY11" s="36"/>
      <c r="CZ11" s="36"/>
      <c r="DA11" s="36"/>
      <c r="DB11" s="36"/>
      <c r="DC11" s="36"/>
      <c r="DD11" s="36"/>
      <c r="DE11" s="36"/>
      <c r="DF11" s="36"/>
      <c r="DG11" s="36"/>
      <c r="DH11" s="36"/>
      <c r="DI11" s="36"/>
      <c r="DJ11" s="36"/>
      <c r="DK11" s="36"/>
      <c r="DL11" s="36"/>
      <c r="DM11" s="36"/>
      <c r="DN11" s="36"/>
      <c r="DO11" s="36"/>
      <c r="DP11" s="36"/>
    </row>
    <row r="12" spans="1:120" s="2" customFormat="1" ht="19.5" customHeight="1">
      <c r="A12" s="130" t="s">
        <v>1</v>
      </c>
      <c r="B12" s="131"/>
      <c r="C12" s="131"/>
      <c r="D12" s="131"/>
      <c r="E12" s="131"/>
      <c r="F12" s="131"/>
      <c r="G12" s="131"/>
      <c r="H12" s="131"/>
      <c r="I12" s="131"/>
      <c r="J12" s="131"/>
      <c r="K12" s="135"/>
      <c r="L12" s="136"/>
      <c r="M12" s="36"/>
      <c r="N12" s="36"/>
      <c r="O12" s="36"/>
      <c r="P12" s="36"/>
      <c r="Q12" s="36"/>
      <c r="R12" s="36"/>
      <c r="S12" s="36"/>
      <c r="T12" s="36"/>
      <c r="U12" s="36"/>
      <c r="V12" s="36"/>
      <c r="W12" s="36"/>
      <c r="X12" s="36"/>
      <c r="Y12" s="36"/>
      <c r="Z12" s="36"/>
      <c r="AA12" s="36"/>
      <c r="AB12" s="36"/>
      <c r="AC12" s="36"/>
      <c r="AD12" s="36"/>
      <c r="AE12" s="36"/>
      <c r="AF12" s="36"/>
      <c r="AG12" s="36"/>
      <c r="AH12" s="36"/>
      <c r="AI12" s="36"/>
      <c r="AJ12" s="36"/>
      <c r="AK12" s="36"/>
      <c r="AL12" s="36"/>
      <c r="AM12" s="36"/>
      <c r="AN12" s="36"/>
      <c r="AO12" s="36"/>
      <c r="AP12" s="36"/>
      <c r="AQ12" s="36"/>
      <c r="AR12" s="36"/>
      <c r="AS12" s="36"/>
      <c r="AT12" s="36"/>
      <c r="AU12" s="36"/>
      <c r="AV12" s="36"/>
      <c r="AW12" s="36"/>
      <c r="AX12" s="36"/>
      <c r="AY12" s="36"/>
      <c r="AZ12" s="36"/>
      <c r="BA12" s="36"/>
      <c r="BB12" s="36"/>
      <c r="BC12" s="36"/>
      <c r="BD12" s="36"/>
      <c r="BE12" s="36"/>
      <c r="BF12" s="36"/>
      <c r="BG12" s="36"/>
      <c r="BH12" s="36"/>
      <c r="BI12" s="36"/>
      <c r="BJ12" s="36"/>
      <c r="BK12" s="36"/>
      <c r="BL12" s="36"/>
      <c r="BM12" s="36"/>
      <c r="BN12" s="36"/>
      <c r="BO12" s="36"/>
      <c r="BP12" s="36"/>
      <c r="BQ12" s="36"/>
      <c r="BR12" s="36"/>
      <c r="BS12" s="36"/>
      <c r="BT12" s="36"/>
      <c r="BU12" s="36"/>
      <c r="BV12" s="36"/>
      <c r="BW12" s="36"/>
      <c r="BX12" s="36"/>
      <c r="BY12" s="36"/>
      <c r="BZ12" s="36"/>
      <c r="CA12" s="36"/>
      <c r="CB12" s="36"/>
      <c r="CC12" s="36"/>
      <c r="CD12" s="36"/>
      <c r="CE12" s="36"/>
      <c r="CF12" s="36"/>
      <c r="CG12" s="36"/>
      <c r="CH12" s="36"/>
      <c r="CI12" s="36"/>
      <c r="CJ12" s="36"/>
      <c r="CK12" s="36"/>
      <c r="CL12" s="36"/>
      <c r="CM12" s="36"/>
      <c r="CN12" s="36"/>
      <c r="CO12" s="36"/>
      <c r="CP12" s="36"/>
      <c r="CQ12" s="36"/>
      <c r="CR12" s="36"/>
      <c r="CS12" s="36"/>
      <c r="CT12" s="36"/>
      <c r="CU12" s="36"/>
      <c r="CV12" s="36"/>
      <c r="CW12" s="36"/>
      <c r="CX12" s="36"/>
      <c r="CY12" s="36"/>
      <c r="CZ12" s="36"/>
      <c r="DA12" s="36"/>
      <c r="DB12" s="36"/>
      <c r="DC12" s="36"/>
      <c r="DD12" s="36"/>
      <c r="DE12" s="36"/>
      <c r="DF12" s="36"/>
      <c r="DG12" s="36"/>
      <c r="DH12" s="36"/>
      <c r="DI12" s="36"/>
      <c r="DJ12" s="36"/>
      <c r="DK12" s="36"/>
      <c r="DL12" s="36"/>
      <c r="DM12" s="36"/>
      <c r="DN12" s="36"/>
      <c r="DO12" s="36"/>
      <c r="DP12" s="36"/>
    </row>
    <row r="13" spans="1:120" s="2" customFormat="1" ht="19.5" customHeight="1">
      <c r="A13" s="172" t="s">
        <v>97</v>
      </c>
      <c r="B13" s="173"/>
      <c r="C13" s="173"/>
      <c r="D13" s="173"/>
      <c r="E13" s="173"/>
      <c r="F13" s="173"/>
      <c r="G13" s="173"/>
      <c r="H13" s="173"/>
      <c r="I13" s="173"/>
      <c r="J13" s="173"/>
      <c r="K13" s="173"/>
      <c r="L13" s="174"/>
      <c r="M13" s="36"/>
      <c r="N13" s="36"/>
      <c r="O13" s="36"/>
      <c r="P13" s="36"/>
      <c r="Q13" s="36"/>
      <c r="R13" s="36"/>
      <c r="S13" s="36"/>
      <c r="T13" s="36"/>
      <c r="U13" s="36"/>
      <c r="V13" s="36"/>
      <c r="W13" s="36"/>
      <c r="X13" s="36"/>
      <c r="Y13" s="36"/>
      <c r="Z13" s="36"/>
      <c r="AA13" s="36"/>
      <c r="AB13" s="36"/>
      <c r="AC13" s="36"/>
      <c r="AD13" s="36"/>
      <c r="AE13" s="36"/>
      <c r="AF13" s="36"/>
      <c r="AG13" s="36"/>
      <c r="AH13" s="36"/>
      <c r="AI13" s="36"/>
      <c r="AJ13" s="36"/>
      <c r="AK13" s="36"/>
      <c r="AL13" s="36"/>
      <c r="AM13" s="36"/>
      <c r="AN13" s="36"/>
      <c r="AO13" s="36"/>
      <c r="AP13" s="36"/>
      <c r="AQ13" s="36"/>
      <c r="AR13" s="36"/>
      <c r="AS13" s="36"/>
      <c r="AT13" s="36"/>
      <c r="AU13" s="36"/>
      <c r="AV13" s="36"/>
      <c r="AW13" s="36"/>
      <c r="AX13" s="36"/>
      <c r="AY13" s="36"/>
      <c r="AZ13" s="36"/>
      <c r="BA13" s="36"/>
      <c r="BB13" s="36"/>
      <c r="BC13" s="36"/>
      <c r="BD13" s="36"/>
      <c r="BE13" s="36"/>
      <c r="BF13" s="36"/>
      <c r="BG13" s="36"/>
      <c r="BH13" s="36"/>
      <c r="BI13" s="36"/>
      <c r="BJ13" s="36"/>
      <c r="BK13" s="36"/>
      <c r="BL13" s="36"/>
      <c r="BM13" s="36"/>
      <c r="BN13" s="36"/>
      <c r="BO13" s="36"/>
      <c r="BP13" s="36"/>
      <c r="BQ13" s="36"/>
      <c r="BR13" s="36"/>
      <c r="BS13" s="36"/>
      <c r="BT13" s="36"/>
      <c r="BU13" s="36"/>
      <c r="BV13" s="36"/>
      <c r="BW13" s="36"/>
      <c r="BX13" s="36"/>
      <c r="BY13" s="36"/>
      <c r="BZ13" s="36"/>
      <c r="CA13" s="36"/>
      <c r="CB13" s="36"/>
      <c r="CC13" s="36"/>
      <c r="CD13" s="36"/>
      <c r="CE13" s="36"/>
      <c r="CF13" s="36"/>
      <c r="CG13" s="36"/>
      <c r="CH13" s="36"/>
      <c r="CI13" s="36"/>
      <c r="CJ13" s="36"/>
      <c r="CK13" s="36"/>
      <c r="CL13" s="36"/>
      <c r="CM13" s="36"/>
      <c r="CN13" s="36"/>
      <c r="CO13" s="36"/>
      <c r="CP13" s="36"/>
      <c r="CQ13" s="36"/>
      <c r="CR13" s="36"/>
      <c r="CS13" s="36"/>
      <c r="CT13" s="36"/>
      <c r="CU13" s="36"/>
      <c r="CV13" s="36"/>
      <c r="CW13" s="36"/>
      <c r="CX13" s="36"/>
      <c r="CY13" s="36"/>
      <c r="CZ13" s="36"/>
      <c r="DA13" s="36"/>
      <c r="DB13" s="36"/>
      <c r="DC13" s="36"/>
      <c r="DD13" s="36"/>
      <c r="DE13" s="36"/>
      <c r="DF13" s="36"/>
      <c r="DG13" s="36"/>
      <c r="DH13" s="36"/>
      <c r="DI13" s="36"/>
      <c r="DJ13" s="36"/>
      <c r="DK13" s="36"/>
      <c r="DL13" s="36"/>
      <c r="DM13" s="36"/>
      <c r="DN13" s="36"/>
      <c r="DO13" s="36"/>
      <c r="DP13" s="36"/>
    </row>
    <row r="14" spans="1:120" s="2" customFormat="1" ht="19.5" customHeight="1">
      <c r="A14" s="139" t="s">
        <v>12</v>
      </c>
      <c r="B14" s="140"/>
      <c r="C14" s="149" t="s">
        <v>11</v>
      </c>
      <c r="D14" s="150"/>
      <c r="E14" s="150"/>
      <c r="F14" s="150"/>
      <c r="G14" s="150"/>
      <c r="H14" s="150"/>
      <c r="I14" s="151"/>
      <c r="J14" s="140" t="s">
        <v>13</v>
      </c>
      <c r="K14" s="140"/>
      <c r="L14" s="143"/>
      <c r="M14" s="36"/>
      <c r="N14" s="36"/>
      <c r="O14" s="36"/>
      <c r="P14" s="36"/>
      <c r="Q14" s="36"/>
      <c r="R14" s="36"/>
      <c r="S14" s="36"/>
      <c r="T14" s="36"/>
      <c r="U14" s="36"/>
      <c r="V14" s="36"/>
      <c r="W14" s="36"/>
      <c r="X14" s="36"/>
      <c r="Y14" s="36"/>
      <c r="Z14" s="36"/>
      <c r="AA14" s="36"/>
      <c r="AB14" s="36"/>
      <c r="AC14" s="36"/>
      <c r="AD14" s="36"/>
      <c r="AE14" s="36"/>
      <c r="AF14" s="36"/>
      <c r="AG14" s="36"/>
      <c r="AH14" s="36"/>
      <c r="AI14" s="36"/>
      <c r="AJ14" s="36"/>
      <c r="AK14" s="36"/>
      <c r="AL14" s="36"/>
      <c r="AM14" s="36"/>
      <c r="AN14" s="36"/>
      <c r="AO14" s="36"/>
      <c r="AP14" s="36"/>
      <c r="AQ14" s="36"/>
      <c r="AR14" s="36"/>
      <c r="AS14" s="36"/>
      <c r="AT14" s="36"/>
      <c r="AU14" s="36"/>
      <c r="AV14" s="36"/>
      <c r="AW14" s="36"/>
      <c r="AX14" s="36"/>
      <c r="AY14" s="36"/>
      <c r="AZ14" s="36"/>
      <c r="BA14" s="36"/>
      <c r="BB14" s="36"/>
      <c r="BC14" s="36"/>
      <c r="BD14" s="36"/>
      <c r="BE14" s="36"/>
      <c r="BF14" s="36"/>
      <c r="BG14" s="36"/>
      <c r="BH14" s="36"/>
      <c r="BI14" s="36"/>
      <c r="BJ14" s="36"/>
      <c r="BK14" s="36"/>
      <c r="BL14" s="36"/>
      <c r="BM14" s="36"/>
      <c r="BN14" s="36"/>
      <c r="BO14" s="36"/>
      <c r="BP14" s="36"/>
      <c r="BQ14" s="36"/>
      <c r="BR14" s="36"/>
      <c r="BS14" s="36"/>
      <c r="BT14" s="36"/>
      <c r="BU14" s="36"/>
      <c r="BV14" s="36"/>
      <c r="BW14" s="36"/>
      <c r="BX14" s="36"/>
      <c r="BY14" s="36"/>
      <c r="BZ14" s="36"/>
      <c r="CA14" s="36"/>
      <c r="CB14" s="36"/>
      <c r="CC14" s="36"/>
      <c r="CD14" s="36"/>
      <c r="CE14" s="36"/>
      <c r="CF14" s="36"/>
      <c r="CG14" s="36"/>
      <c r="CH14" s="36"/>
      <c r="CI14" s="36"/>
      <c r="CJ14" s="36"/>
      <c r="CK14" s="36"/>
      <c r="CL14" s="36"/>
      <c r="CM14" s="36"/>
      <c r="CN14" s="36"/>
      <c r="CO14" s="36"/>
      <c r="CP14" s="36"/>
      <c r="CQ14" s="36"/>
      <c r="CR14" s="36"/>
      <c r="CS14" s="36"/>
      <c r="CT14" s="36"/>
      <c r="CU14" s="36"/>
      <c r="CV14" s="36"/>
      <c r="CW14" s="36"/>
      <c r="CX14" s="36"/>
      <c r="CY14" s="36"/>
      <c r="CZ14" s="36"/>
      <c r="DA14" s="36"/>
      <c r="DB14" s="36"/>
      <c r="DC14" s="36"/>
      <c r="DD14" s="36"/>
      <c r="DE14" s="36"/>
      <c r="DF14" s="36"/>
      <c r="DG14" s="36"/>
      <c r="DH14" s="36"/>
      <c r="DI14" s="36"/>
      <c r="DJ14" s="36"/>
      <c r="DK14" s="36"/>
      <c r="DL14" s="36"/>
      <c r="DM14" s="36"/>
      <c r="DN14" s="36"/>
      <c r="DO14" s="36"/>
      <c r="DP14" s="36"/>
    </row>
    <row r="15" spans="1:120" ht="40.049999999999997" customHeight="1">
      <c r="A15" s="141"/>
      <c r="B15" s="142"/>
      <c r="C15" s="144"/>
      <c r="D15" s="145"/>
      <c r="E15" s="145"/>
      <c r="F15" s="145"/>
      <c r="G15" s="145"/>
      <c r="H15" s="145"/>
      <c r="I15" s="171"/>
      <c r="J15" s="144"/>
      <c r="K15" s="145"/>
      <c r="L15" s="146"/>
    </row>
    <row r="16" spans="1:120" s="2" customFormat="1" ht="19.5" customHeight="1" thickBot="1">
      <c r="A16" s="156" t="s">
        <v>89</v>
      </c>
      <c r="B16" s="157"/>
      <c r="C16" s="157"/>
      <c r="D16" s="157"/>
      <c r="E16" s="157"/>
      <c r="F16" s="157"/>
      <c r="G16" s="157"/>
      <c r="H16" s="157"/>
      <c r="I16" s="157"/>
      <c r="J16" s="157"/>
      <c r="K16" s="157"/>
      <c r="L16" s="158"/>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c r="AM16" s="36"/>
      <c r="AN16" s="36"/>
      <c r="AO16" s="36"/>
      <c r="AP16" s="36"/>
      <c r="AQ16" s="36"/>
      <c r="AR16" s="36"/>
      <c r="AS16" s="36"/>
      <c r="AT16" s="36"/>
      <c r="AU16" s="36"/>
      <c r="AV16" s="36"/>
      <c r="AW16" s="36"/>
      <c r="AX16" s="36"/>
      <c r="AY16" s="36"/>
      <c r="AZ16" s="36"/>
      <c r="BA16" s="36"/>
      <c r="BB16" s="36"/>
      <c r="BC16" s="36"/>
      <c r="BD16" s="36"/>
      <c r="BE16" s="36"/>
      <c r="BF16" s="36"/>
      <c r="BG16" s="36"/>
      <c r="BH16" s="36"/>
      <c r="BI16" s="36"/>
      <c r="BJ16" s="36"/>
      <c r="BK16" s="36"/>
      <c r="BL16" s="36"/>
      <c r="BM16" s="36"/>
      <c r="BN16" s="36"/>
      <c r="BO16" s="36"/>
      <c r="BP16" s="36"/>
      <c r="BQ16" s="36"/>
      <c r="BR16" s="36"/>
      <c r="BS16" s="36"/>
      <c r="BT16" s="36"/>
      <c r="BU16" s="36"/>
      <c r="BV16" s="36"/>
      <c r="BW16" s="36"/>
      <c r="BX16" s="36"/>
      <c r="BY16" s="36"/>
      <c r="BZ16" s="36"/>
      <c r="CA16" s="36"/>
      <c r="CB16" s="36"/>
      <c r="CC16" s="36"/>
      <c r="CD16" s="36"/>
      <c r="CE16" s="36"/>
      <c r="CF16" s="36"/>
      <c r="CG16" s="36"/>
      <c r="CH16" s="36"/>
      <c r="CI16" s="36"/>
      <c r="CJ16" s="36"/>
      <c r="CK16" s="36"/>
      <c r="CL16" s="36"/>
      <c r="CM16" s="36"/>
      <c r="CN16" s="36"/>
      <c r="CO16" s="36"/>
      <c r="CP16" s="36"/>
      <c r="CQ16" s="36"/>
      <c r="CR16" s="36"/>
      <c r="CS16" s="36"/>
      <c r="CT16" s="36"/>
      <c r="CU16" s="36"/>
      <c r="CV16" s="36"/>
      <c r="CW16" s="36"/>
      <c r="CX16" s="36"/>
      <c r="CY16" s="36"/>
      <c r="CZ16" s="36"/>
      <c r="DA16" s="36"/>
      <c r="DB16" s="36"/>
      <c r="DC16" s="36"/>
      <c r="DD16" s="36"/>
      <c r="DE16" s="36"/>
      <c r="DF16" s="36"/>
      <c r="DG16" s="36"/>
      <c r="DH16" s="36"/>
      <c r="DI16" s="36"/>
      <c r="DJ16" s="36"/>
      <c r="DK16" s="36"/>
      <c r="DL16" s="36"/>
      <c r="DM16" s="36"/>
      <c r="DN16" s="36"/>
      <c r="DO16" s="36"/>
      <c r="DP16" s="36"/>
    </row>
    <row r="17" spans="1:120" ht="70.05" customHeight="1" thickTop="1" thickBot="1">
      <c r="A17" s="113" t="str">
        <f>VLOOKUP(A10,lista,6,0)</f>
        <v>Sin titulación requerida.</v>
      </c>
      <c r="B17" s="114"/>
      <c r="C17" s="114"/>
      <c r="D17" s="114"/>
      <c r="E17" s="114"/>
      <c r="F17" s="114"/>
      <c r="G17" s="114"/>
      <c r="H17" s="115"/>
      <c r="I17" s="44"/>
      <c r="J17" s="111" t="s">
        <v>90</v>
      </c>
      <c r="K17" s="111"/>
      <c r="L17" s="112"/>
    </row>
    <row r="18" spans="1:120" s="2" customFormat="1" ht="19.5" customHeight="1" thickTop="1" thickBot="1">
      <c r="A18" s="156" t="s">
        <v>32</v>
      </c>
      <c r="B18" s="157"/>
      <c r="C18" s="157"/>
      <c r="D18" s="157"/>
      <c r="E18" s="157"/>
      <c r="F18" s="157"/>
      <c r="G18" s="157"/>
      <c r="H18" s="157"/>
      <c r="I18" s="157"/>
      <c r="J18" s="157"/>
      <c r="K18" s="157"/>
      <c r="L18" s="158"/>
      <c r="M18" s="36"/>
      <c r="N18" s="36"/>
      <c r="O18" s="36"/>
      <c r="P18" s="36"/>
      <c r="Q18" s="36"/>
      <c r="R18" s="36"/>
      <c r="S18" s="36"/>
      <c r="T18" s="36"/>
      <c r="U18" s="36"/>
      <c r="V18" s="36"/>
      <c r="W18" s="36"/>
      <c r="X18" s="36"/>
      <c r="Y18" s="36"/>
      <c r="Z18" s="36"/>
      <c r="AA18" s="36"/>
      <c r="AB18" s="36"/>
      <c r="AC18" s="36"/>
      <c r="AD18" s="36"/>
      <c r="AE18" s="36"/>
      <c r="AF18" s="36"/>
      <c r="AG18" s="36"/>
      <c r="AH18" s="36"/>
      <c r="AI18" s="36"/>
      <c r="AJ18" s="36"/>
      <c r="AK18" s="36"/>
      <c r="AL18" s="36"/>
      <c r="AM18" s="36"/>
      <c r="AN18" s="36"/>
      <c r="AO18" s="36"/>
      <c r="AP18" s="36"/>
      <c r="AQ18" s="36"/>
      <c r="AR18" s="36"/>
      <c r="AS18" s="36"/>
      <c r="AT18" s="36"/>
      <c r="AU18" s="36"/>
      <c r="AV18" s="36"/>
      <c r="AW18" s="36"/>
      <c r="AX18" s="36"/>
      <c r="AY18" s="36"/>
      <c r="AZ18" s="36"/>
      <c r="BA18" s="36"/>
      <c r="BB18" s="36"/>
      <c r="BC18" s="36"/>
      <c r="BD18" s="36"/>
      <c r="BE18" s="36"/>
      <c r="BF18" s="36"/>
      <c r="BG18" s="36"/>
      <c r="BH18" s="36"/>
      <c r="BI18" s="36"/>
      <c r="BJ18" s="36"/>
      <c r="BK18" s="36"/>
      <c r="BL18" s="36"/>
      <c r="BM18" s="36"/>
      <c r="BN18" s="36"/>
      <c r="BO18" s="36"/>
      <c r="BP18" s="36"/>
      <c r="BQ18" s="36"/>
      <c r="BR18" s="36"/>
      <c r="BS18" s="36"/>
      <c r="BT18" s="36"/>
      <c r="BU18" s="36"/>
      <c r="BV18" s="36"/>
      <c r="BW18" s="36"/>
      <c r="BX18" s="36"/>
      <c r="BY18" s="36"/>
      <c r="BZ18" s="36"/>
      <c r="CA18" s="36"/>
      <c r="CB18" s="36"/>
      <c r="CC18" s="36"/>
      <c r="CD18" s="36"/>
      <c r="CE18" s="36"/>
      <c r="CF18" s="36"/>
      <c r="CG18" s="36"/>
      <c r="CH18" s="36"/>
      <c r="CI18" s="36"/>
      <c r="CJ18" s="36"/>
      <c r="CK18" s="36"/>
      <c r="CL18" s="36"/>
      <c r="CM18" s="36"/>
      <c r="CN18" s="36"/>
      <c r="CO18" s="36"/>
      <c r="CP18" s="36"/>
      <c r="CQ18" s="36"/>
      <c r="CR18" s="36"/>
      <c r="CS18" s="36"/>
      <c r="CT18" s="36"/>
      <c r="CU18" s="36"/>
      <c r="CV18" s="36"/>
      <c r="CW18" s="36"/>
      <c r="CX18" s="36"/>
      <c r="CY18" s="36"/>
      <c r="CZ18" s="36"/>
      <c r="DA18" s="36"/>
      <c r="DB18" s="36"/>
      <c r="DC18" s="36"/>
      <c r="DD18" s="36"/>
      <c r="DE18" s="36"/>
      <c r="DF18" s="36"/>
      <c r="DG18" s="36"/>
      <c r="DH18" s="36"/>
      <c r="DI18" s="36"/>
      <c r="DJ18" s="36"/>
      <c r="DK18" s="36"/>
      <c r="DL18" s="36"/>
      <c r="DM18" s="36"/>
      <c r="DN18" s="36"/>
      <c r="DO18" s="36"/>
      <c r="DP18" s="36"/>
    </row>
    <row r="19" spans="1:120" ht="141" customHeight="1" thickTop="1" thickBot="1">
      <c r="A19" s="113" t="str">
        <f>VLOOKUP(A10,lista,7,0)</f>
        <v>Al menos 5 años de experiencia profesional global.
Al menos 1 año de experiencia profesional en el sector de Ingeniera/Consultoría del transporte.
Al menos 1 años de experiencia en apoyo administrativo y/o de secretariado en oficina del cliente.
Al menos 1 años de experiencia en gestión de documentación relacionada con la administración pública (ministerios u organismos públicos no ferroviarios): registro, archivo, digitalización, envíos de documentación, etc. y/o en gestión de agenda, atención telefónica y otras tareas de secretariado.</v>
      </c>
      <c r="B19" s="114"/>
      <c r="C19" s="114"/>
      <c r="D19" s="114"/>
      <c r="E19" s="114"/>
      <c r="F19" s="114"/>
      <c r="G19" s="114"/>
      <c r="H19" s="115"/>
      <c r="I19" s="44"/>
      <c r="J19" s="111" t="s">
        <v>91</v>
      </c>
      <c r="K19" s="111"/>
      <c r="L19" s="112"/>
    </row>
    <row r="20" spans="1:120" s="2" customFormat="1" ht="19.5" customHeight="1" thickTop="1">
      <c r="A20" s="147" t="s">
        <v>33</v>
      </c>
      <c r="B20" s="148"/>
      <c r="C20" s="148"/>
      <c r="D20" s="148"/>
      <c r="E20" s="148"/>
      <c r="F20" s="148"/>
      <c r="G20" s="148"/>
      <c r="H20" s="148"/>
      <c r="I20" s="148"/>
      <c r="J20" s="148"/>
      <c r="K20" s="148"/>
      <c r="L20" s="17"/>
      <c r="M20" s="36"/>
      <c r="N20" s="36"/>
      <c r="O20" s="36"/>
      <c r="P20" s="36"/>
      <c r="Q20" s="36"/>
      <c r="R20" s="36"/>
      <c r="S20" s="36"/>
      <c r="T20" s="36"/>
      <c r="U20" s="36"/>
      <c r="V20" s="36"/>
      <c r="W20" s="36"/>
      <c r="X20" s="36"/>
      <c r="Y20" s="36"/>
      <c r="Z20" s="36"/>
      <c r="AA20" s="36"/>
      <c r="AB20" s="36"/>
      <c r="AC20" s="36"/>
      <c r="AD20" s="36"/>
      <c r="AE20" s="36"/>
      <c r="AF20" s="36"/>
      <c r="AG20" s="36"/>
      <c r="AH20" s="36"/>
      <c r="AI20" s="36"/>
      <c r="AJ20" s="36"/>
      <c r="AK20" s="36"/>
      <c r="AL20" s="36"/>
      <c r="AM20" s="36"/>
      <c r="AN20" s="36"/>
      <c r="AO20" s="36"/>
      <c r="AP20" s="36"/>
      <c r="AQ20" s="36"/>
      <c r="AR20" s="36"/>
      <c r="AS20" s="36"/>
      <c r="AT20" s="36"/>
      <c r="AU20" s="36"/>
      <c r="AV20" s="36"/>
      <c r="AW20" s="36"/>
      <c r="AX20" s="36"/>
      <c r="AY20" s="36"/>
      <c r="AZ20" s="36"/>
      <c r="BA20" s="36"/>
      <c r="BB20" s="36"/>
      <c r="BC20" s="36"/>
      <c r="BD20" s="36"/>
      <c r="BE20" s="36"/>
      <c r="BF20" s="36"/>
      <c r="BG20" s="36"/>
      <c r="BH20" s="36"/>
      <c r="BI20" s="36"/>
      <c r="BJ20" s="36"/>
      <c r="BK20" s="36"/>
      <c r="BL20" s="36"/>
      <c r="BM20" s="36"/>
      <c r="BN20" s="36"/>
      <c r="BO20" s="36"/>
      <c r="BP20" s="36"/>
      <c r="BQ20" s="36"/>
      <c r="BR20" s="36"/>
      <c r="BS20" s="36"/>
      <c r="BT20" s="36"/>
      <c r="BU20" s="36"/>
      <c r="BV20" s="36"/>
      <c r="BW20" s="36"/>
      <c r="BX20" s="36"/>
      <c r="BY20" s="36"/>
      <c r="BZ20" s="36"/>
      <c r="CA20" s="36"/>
      <c r="CB20" s="36"/>
      <c r="CC20" s="36"/>
      <c r="CD20" s="36"/>
      <c r="CE20" s="36"/>
      <c r="CF20" s="36"/>
      <c r="CG20" s="36"/>
      <c r="CH20" s="36"/>
      <c r="CI20" s="36"/>
      <c r="CJ20" s="36"/>
      <c r="CK20" s="36"/>
      <c r="CL20" s="36"/>
      <c r="CM20" s="36"/>
      <c r="CN20" s="36"/>
      <c r="CO20" s="36"/>
      <c r="CP20" s="36"/>
      <c r="CQ20" s="36"/>
      <c r="CR20" s="36"/>
      <c r="CS20" s="36"/>
      <c r="CT20" s="36"/>
      <c r="CU20" s="36"/>
      <c r="CV20" s="36"/>
      <c r="CW20" s="36"/>
      <c r="CX20" s="36"/>
      <c r="CY20" s="36"/>
      <c r="CZ20" s="36"/>
      <c r="DA20" s="36"/>
      <c r="DB20" s="36"/>
      <c r="DC20" s="36"/>
      <c r="DD20" s="36"/>
      <c r="DE20" s="36"/>
      <c r="DF20" s="36"/>
      <c r="DG20" s="36"/>
      <c r="DH20" s="36"/>
      <c r="DI20" s="36"/>
      <c r="DJ20" s="36"/>
      <c r="DK20" s="36"/>
      <c r="DL20" s="36"/>
      <c r="DM20" s="36"/>
      <c r="DN20" s="36"/>
      <c r="DO20" s="36"/>
      <c r="DP20" s="36"/>
    </row>
    <row r="21" spans="1:120" s="2" customFormat="1" ht="151.94999999999999" customHeight="1">
      <c r="A21" s="132" t="s">
        <v>92</v>
      </c>
      <c r="B21" s="133"/>
      <c r="C21" s="133"/>
      <c r="D21" s="133"/>
      <c r="E21" s="133"/>
      <c r="F21" s="133"/>
      <c r="G21" s="133"/>
      <c r="H21" s="133"/>
      <c r="I21" s="133"/>
      <c r="J21" s="133"/>
      <c r="K21" s="133"/>
      <c r="L21" s="134"/>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c r="AW21" s="36"/>
      <c r="AX21" s="36"/>
      <c r="AY21" s="36"/>
      <c r="AZ21" s="36"/>
      <c r="BA21" s="36"/>
      <c r="BB21" s="36"/>
      <c r="BC21" s="36"/>
      <c r="BD21" s="36"/>
      <c r="BE21" s="36"/>
      <c r="BF21" s="36"/>
      <c r="BG21" s="36"/>
      <c r="BH21" s="36"/>
      <c r="BI21" s="36"/>
      <c r="BJ21" s="36"/>
      <c r="BK21" s="36"/>
      <c r="BL21" s="36"/>
      <c r="BM21" s="36"/>
      <c r="BN21" s="36"/>
      <c r="BO21" s="36"/>
      <c r="BP21" s="36"/>
      <c r="BQ21" s="36"/>
      <c r="BR21" s="36"/>
      <c r="BS21" s="36"/>
      <c r="BT21" s="36"/>
      <c r="BU21" s="36"/>
      <c r="BV21" s="36"/>
      <c r="BW21" s="36"/>
      <c r="BX21" s="36"/>
      <c r="BY21" s="36"/>
      <c r="BZ21" s="36"/>
      <c r="CA21" s="36"/>
      <c r="CB21" s="36"/>
      <c r="CC21" s="36"/>
      <c r="CD21" s="36"/>
      <c r="CE21" s="36"/>
      <c r="CF21" s="36"/>
      <c r="CG21" s="36"/>
      <c r="CH21" s="36"/>
      <c r="CI21" s="36"/>
      <c r="CJ21" s="36"/>
      <c r="CK21" s="36"/>
      <c r="CL21" s="36"/>
      <c r="CM21" s="36"/>
      <c r="CN21" s="36"/>
      <c r="CO21" s="36"/>
      <c r="CP21" s="36"/>
      <c r="CQ21" s="36"/>
      <c r="CR21" s="36"/>
      <c r="CS21" s="36"/>
      <c r="CT21" s="36"/>
      <c r="CU21" s="36"/>
      <c r="CV21" s="36"/>
      <c r="CW21" s="36"/>
      <c r="CX21" s="36"/>
      <c r="CY21" s="36"/>
      <c r="CZ21" s="36"/>
      <c r="DA21" s="36"/>
      <c r="DB21" s="36"/>
      <c r="DC21" s="36"/>
      <c r="DD21" s="36"/>
      <c r="DE21" s="36"/>
      <c r="DF21" s="36"/>
      <c r="DG21" s="36"/>
      <c r="DH21" s="36"/>
      <c r="DI21" s="36"/>
      <c r="DJ21" s="36"/>
      <c r="DK21" s="36"/>
      <c r="DL21" s="36"/>
      <c r="DM21" s="36"/>
      <c r="DN21" s="36"/>
      <c r="DO21" s="36"/>
      <c r="DP21" s="36"/>
    </row>
    <row r="22" spans="1:120" s="2" customFormat="1" ht="65.400000000000006" customHeight="1">
      <c r="A22" s="116" t="s">
        <v>55</v>
      </c>
      <c r="B22" s="117"/>
      <c r="C22" s="117"/>
      <c r="D22" s="117"/>
      <c r="E22" s="117"/>
      <c r="F22" s="117"/>
      <c r="G22" s="117"/>
      <c r="H22" s="117"/>
      <c r="I22" s="117"/>
      <c r="J22" s="118"/>
      <c r="K22" s="119"/>
      <c r="L22" s="18">
        <v>10</v>
      </c>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c r="AW22" s="36"/>
      <c r="AX22" s="36"/>
      <c r="AY22" s="36"/>
      <c r="AZ22" s="36"/>
      <c r="BA22" s="36"/>
      <c r="BB22" s="36"/>
      <c r="BC22" s="36"/>
      <c r="BD22" s="36"/>
      <c r="BE22" s="36"/>
      <c r="BF22" s="36"/>
      <c r="BG22" s="36"/>
      <c r="BH22" s="36"/>
      <c r="BI22" s="36"/>
      <c r="BJ22" s="36"/>
      <c r="BK22" s="36"/>
      <c r="BL22" s="36"/>
      <c r="BM22" s="36"/>
      <c r="BN22" s="36"/>
      <c r="BO22" s="36"/>
      <c r="BP22" s="36"/>
      <c r="BQ22" s="36"/>
      <c r="BR22" s="36"/>
      <c r="BS22" s="36"/>
      <c r="BT22" s="36"/>
      <c r="BU22" s="36"/>
      <c r="BV22" s="36"/>
      <c r="BW22" s="36"/>
      <c r="BX22" s="36"/>
      <c r="BY22" s="36"/>
      <c r="BZ22" s="36"/>
      <c r="CA22" s="36"/>
      <c r="CB22" s="36"/>
      <c r="CC22" s="36"/>
      <c r="CD22" s="36"/>
      <c r="CE22" s="36"/>
      <c r="CF22" s="36"/>
      <c r="CG22" s="36"/>
      <c r="CH22" s="36"/>
      <c r="CI22" s="36"/>
      <c r="CJ22" s="36"/>
      <c r="CK22" s="36"/>
      <c r="CL22" s="36"/>
      <c r="CM22" s="36"/>
      <c r="CN22" s="36"/>
      <c r="CO22" s="36"/>
      <c r="CP22" s="36"/>
      <c r="CQ22" s="36"/>
      <c r="CR22" s="36"/>
      <c r="CS22" s="36"/>
      <c r="CT22" s="36"/>
      <c r="CU22" s="36"/>
      <c r="CV22" s="36"/>
      <c r="CW22" s="36"/>
      <c r="CX22" s="36"/>
      <c r="CY22" s="36"/>
      <c r="CZ22" s="36"/>
      <c r="DA22" s="36"/>
      <c r="DB22" s="36"/>
      <c r="DC22" s="36"/>
      <c r="DD22" s="36"/>
      <c r="DE22" s="36"/>
      <c r="DF22" s="36"/>
      <c r="DG22" s="36"/>
      <c r="DH22" s="36"/>
      <c r="DI22" s="36"/>
      <c r="DJ22" s="36"/>
      <c r="DK22" s="36"/>
      <c r="DL22" s="36"/>
      <c r="DM22" s="36"/>
      <c r="DN22" s="36"/>
      <c r="DO22" s="36"/>
      <c r="DP22" s="36"/>
    </row>
    <row r="23" spans="1:120" s="4" customFormat="1" ht="40.049999999999997" customHeight="1">
      <c r="A23" s="19" t="s">
        <v>34</v>
      </c>
      <c r="B23" s="8" t="s">
        <v>40</v>
      </c>
      <c r="C23" s="123" t="s">
        <v>23</v>
      </c>
      <c r="D23" s="124"/>
      <c r="E23" s="123" t="s">
        <v>7</v>
      </c>
      <c r="F23" s="124"/>
      <c r="G23" s="123" t="s">
        <v>60</v>
      </c>
      <c r="H23" s="125"/>
      <c r="I23" s="124"/>
      <c r="J23" s="8" t="s">
        <v>20</v>
      </c>
      <c r="K23" s="8" t="s">
        <v>21</v>
      </c>
      <c r="L23" s="20" t="s">
        <v>22</v>
      </c>
      <c r="M23" s="37"/>
      <c r="N23" s="37"/>
      <c r="O23" s="37"/>
      <c r="P23" s="37"/>
      <c r="Q23" s="37"/>
      <c r="R23" s="37"/>
      <c r="S23" s="37"/>
      <c r="T23" s="37"/>
      <c r="U23" s="37"/>
      <c r="V23" s="37"/>
      <c r="W23" s="37"/>
      <c r="X23" s="37"/>
      <c r="Y23" s="37"/>
      <c r="Z23" s="37"/>
      <c r="AA23" s="37"/>
      <c r="AB23" s="37"/>
      <c r="AC23" s="37"/>
      <c r="AD23" s="37"/>
      <c r="AE23" s="37"/>
      <c r="AF23" s="37"/>
      <c r="AG23" s="37"/>
      <c r="AH23" s="37"/>
      <c r="AI23" s="37"/>
      <c r="AJ23" s="37"/>
      <c r="AK23" s="37"/>
      <c r="AL23" s="37"/>
      <c r="AM23" s="37"/>
      <c r="AN23" s="37"/>
      <c r="AO23" s="37"/>
      <c r="AP23" s="37"/>
      <c r="AQ23" s="37"/>
      <c r="AR23" s="37"/>
      <c r="AS23" s="37"/>
      <c r="AT23" s="37"/>
      <c r="AU23" s="37"/>
      <c r="AV23" s="37"/>
      <c r="AW23" s="37"/>
      <c r="AX23" s="37"/>
      <c r="AY23" s="37"/>
      <c r="AZ23" s="37"/>
      <c r="BA23" s="37"/>
      <c r="BB23" s="37"/>
      <c r="BC23" s="37"/>
      <c r="BD23" s="37"/>
      <c r="BE23" s="37"/>
      <c r="BF23" s="37"/>
      <c r="BG23" s="37"/>
      <c r="BH23" s="37"/>
      <c r="BI23" s="37"/>
      <c r="BJ23" s="37"/>
      <c r="BK23" s="37"/>
      <c r="BL23" s="37"/>
      <c r="BM23" s="37"/>
      <c r="BN23" s="37"/>
      <c r="BO23" s="37"/>
      <c r="BP23" s="37"/>
      <c r="BQ23" s="37"/>
      <c r="BR23" s="37"/>
      <c r="BS23" s="37"/>
      <c r="BT23" s="37"/>
      <c r="BU23" s="37"/>
      <c r="BV23" s="37"/>
      <c r="BW23" s="37"/>
      <c r="BX23" s="37"/>
      <c r="BY23" s="37"/>
      <c r="BZ23" s="37"/>
      <c r="CA23" s="37"/>
      <c r="CB23" s="37"/>
      <c r="CC23" s="37"/>
      <c r="CD23" s="37"/>
      <c r="CE23" s="37"/>
      <c r="CF23" s="37"/>
      <c r="CG23" s="37"/>
      <c r="CH23" s="37"/>
      <c r="CI23" s="37"/>
      <c r="CJ23" s="37"/>
      <c r="CK23" s="37"/>
      <c r="CL23" s="37"/>
      <c r="CM23" s="37"/>
      <c r="CN23" s="37"/>
      <c r="CO23" s="37"/>
      <c r="CP23" s="37"/>
      <c r="CQ23" s="37"/>
      <c r="CR23" s="37"/>
      <c r="CS23" s="37"/>
      <c r="CT23" s="37"/>
      <c r="CU23" s="37"/>
      <c r="CV23" s="37"/>
      <c r="CW23" s="37"/>
      <c r="CX23" s="37"/>
      <c r="CY23" s="37"/>
      <c r="CZ23" s="37"/>
      <c r="DA23" s="37"/>
      <c r="DB23" s="37"/>
      <c r="DC23" s="37"/>
      <c r="DD23" s="37"/>
      <c r="DE23" s="37"/>
      <c r="DF23" s="37"/>
      <c r="DG23" s="37"/>
      <c r="DH23" s="37"/>
      <c r="DI23" s="37"/>
      <c r="DJ23" s="37"/>
      <c r="DK23" s="37"/>
      <c r="DL23" s="37"/>
      <c r="DM23" s="37"/>
      <c r="DN23" s="37"/>
      <c r="DO23" s="37"/>
      <c r="DP23" s="37"/>
    </row>
    <row r="24" spans="1:120" s="48" customFormat="1" ht="16.95" customHeight="1">
      <c r="A24" s="49"/>
      <c r="B24" s="50"/>
      <c r="C24" s="105"/>
      <c r="D24" s="106"/>
      <c r="E24" s="107"/>
      <c r="F24" s="108"/>
      <c r="G24" s="109"/>
      <c r="H24" s="109"/>
      <c r="I24" s="109"/>
      <c r="J24" s="9" t="str">
        <f>IF(OR(ISBLANK(A24),ISBLANK(B24)),"",(B24-A24)+1)</f>
        <v/>
      </c>
      <c r="K24" s="10">
        <f>10/1095</f>
        <v>9.1324200913242004E-3</v>
      </c>
      <c r="L24" s="21" t="str">
        <f>IFERROR(ROUND(J24*K24,4),"")</f>
        <v/>
      </c>
      <c r="M24" s="47"/>
      <c r="N24" s="47"/>
      <c r="O24" s="47"/>
      <c r="P24" s="47"/>
      <c r="Q24" s="47"/>
      <c r="R24" s="47"/>
      <c r="S24" s="47"/>
      <c r="T24" s="47"/>
      <c r="U24" s="47"/>
      <c r="V24" s="47"/>
      <c r="W24" s="47"/>
      <c r="X24" s="47"/>
      <c r="Y24" s="47"/>
      <c r="Z24" s="47"/>
      <c r="AA24" s="47"/>
      <c r="AB24" s="47"/>
      <c r="AC24" s="47"/>
      <c r="AD24" s="47"/>
      <c r="AE24" s="47"/>
      <c r="AF24" s="47"/>
      <c r="AG24" s="47"/>
      <c r="AH24" s="47"/>
      <c r="AI24" s="47"/>
      <c r="AJ24" s="47"/>
      <c r="AK24" s="47"/>
      <c r="AL24" s="47"/>
      <c r="AM24" s="47"/>
      <c r="AN24" s="47"/>
      <c r="AO24" s="47"/>
      <c r="AP24" s="47"/>
      <c r="AQ24" s="47"/>
      <c r="AR24" s="47"/>
      <c r="AS24" s="47"/>
      <c r="AT24" s="47"/>
      <c r="AU24" s="47"/>
      <c r="AV24" s="47"/>
      <c r="AW24" s="47"/>
      <c r="AX24" s="47"/>
      <c r="AY24" s="47"/>
      <c r="AZ24" s="47"/>
      <c r="BA24" s="47"/>
      <c r="BB24" s="47"/>
      <c r="BC24" s="47"/>
      <c r="BD24" s="47"/>
      <c r="BE24" s="47"/>
      <c r="BF24" s="47"/>
      <c r="BG24" s="47"/>
      <c r="BH24" s="47"/>
      <c r="BI24" s="47"/>
      <c r="BJ24" s="47"/>
      <c r="BK24" s="47"/>
      <c r="BL24" s="47"/>
      <c r="BM24" s="47"/>
      <c r="BN24" s="47"/>
      <c r="BO24" s="47"/>
      <c r="BP24" s="47"/>
      <c r="BQ24" s="47"/>
      <c r="BR24" s="47"/>
      <c r="BS24" s="47"/>
      <c r="BT24" s="47"/>
      <c r="BU24" s="47"/>
      <c r="BV24" s="47"/>
      <c r="BW24" s="47"/>
      <c r="BX24" s="47"/>
      <c r="BY24" s="47"/>
      <c r="BZ24" s="47"/>
      <c r="CA24" s="47"/>
      <c r="CB24" s="47"/>
      <c r="CC24" s="47"/>
      <c r="CD24" s="47"/>
      <c r="CE24" s="47"/>
      <c r="CF24" s="47"/>
      <c r="CG24" s="47"/>
      <c r="CH24" s="47"/>
      <c r="CI24" s="47"/>
      <c r="CJ24" s="47"/>
      <c r="CK24" s="47"/>
      <c r="CL24" s="47"/>
      <c r="CM24" s="47"/>
      <c r="CN24" s="47"/>
      <c r="CO24" s="47"/>
      <c r="CP24" s="47"/>
      <c r="CQ24" s="47"/>
      <c r="CR24" s="47"/>
      <c r="CS24" s="47"/>
      <c r="CT24" s="47"/>
      <c r="CU24" s="47"/>
      <c r="CV24" s="47"/>
      <c r="CW24" s="47"/>
      <c r="CX24" s="47"/>
      <c r="CY24" s="47"/>
      <c r="CZ24" s="47"/>
      <c r="DA24" s="47"/>
      <c r="DB24" s="47"/>
      <c r="DC24" s="47"/>
      <c r="DD24" s="47"/>
      <c r="DE24" s="47"/>
      <c r="DF24" s="47"/>
      <c r="DG24" s="47"/>
      <c r="DH24" s="47"/>
      <c r="DI24" s="47"/>
      <c r="DJ24" s="47"/>
      <c r="DK24" s="47"/>
      <c r="DL24" s="47"/>
      <c r="DM24" s="47"/>
      <c r="DN24" s="47"/>
      <c r="DO24" s="47"/>
      <c r="DP24" s="47"/>
    </row>
    <row r="25" spans="1:120" s="48" customFormat="1" ht="16.95" customHeight="1">
      <c r="A25" s="49"/>
      <c r="B25" s="50"/>
      <c r="C25" s="105"/>
      <c r="D25" s="106"/>
      <c r="E25" s="107"/>
      <c r="F25" s="108"/>
      <c r="G25" s="105"/>
      <c r="H25" s="127"/>
      <c r="I25" s="106"/>
      <c r="J25" s="9" t="str">
        <f t="shared" ref="J25:J41" si="0">IF(OR(ISBLANK(A25),ISBLANK(B25)),"",(B25-A25)+1)</f>
        <v/>
      </c>
      <c r="K25" s="10">
        <f t="shared" ref="K25:K43" si="1">10/1095</f>
        <v>9.1324200913242004E-3</v>
      </c>
      <c r="L25" s="21" t="str">
        <f t="shared" ref="L25:L43" si="2">IFERROR(ROUND(J25*K25,4),"")</f>
        <v/>
      </c>
      <c r="M25" s="47"/>
      <c r="N25" s="47"/>
      <c r="O25" s="47"/>
      <c r="P25" s="47"/>
      <c r="Q25" s="47"/>
      <c r="R25" s="47"/>
      <c r="S25" s="47"/>
      <c r="T25" s="47"/>
      <c r="U25" s="47"/>
      <c r="V25" s="47"/>
      <c r="W25" s="47"/>
      <c r="X25" s="47"/>
      <c r="Y25" s="47"/>
      <c r="Z25" s="47"/>
      <c r="AA25" s="47"/>
      <c r="AB25" s="47"/>
      <c r="AC25" s="47"/>
      <c r="AD25" s="47"/>
      <c r="AE25" s="47"/>
      <c r="AF25" s="47"/>
      <c r="AG25" s="47"/>
      <c r="AH25" s="47"/>
      <c r="AI25" s="47"/>
      <c r="AJ25" s="47"/>
      <c r="AK25" s="47"/>
      <c r="AL25" s="47"/>
      <c r="AM25" s="47"/>
      <c r="AN25" s="47"/>
      <c r="AO25" s="47"/>
      <c r="AP25" s="47"/>
      <c r="AQ25" s="47"/>
      <c r="AR25" s="47"/>
      <c r="AS25" s="47"/>
      <c r="AT25" s="47"/>
      <c r="AU25" s="47"/>
      <c r="AV25" s="47"/>
      <c r="AW25" s="47"/>
      <c r="AX25" s="47"/>
      <c r="AY25" s="47"/>
      <c r="AZ25" s="47"/>
      <c r="BA25" s="47"/>
      <c r="BB25" s="47"/>
      <c r="BC25" s="47"/>
      <c r="BD25" s="47"/>
      <c r="BE25" s="47"/>
      <c r="BF25" s="47"/>
      <c r="BG25" s="47"/>
      <c r="BH25" s="47"/>
      <c r="BI25" s="47"/>
      <c r="BJ25" s="47"/>
      <c r="BK25" s="47"/>
      <c r="BL25" s="47"/>
      <c r="BM25" s="47"/>
      <c r="BN25" s="47"/>
      <c r="BO25" s="47"/>
      <c r="BP25" s="47"/>
      <c r="BQ25" s="47"/>
      <c r="BR25" s="47"/>
      <c r="BS25" s="47"/>
      <c r="BT25" s="47"/>
      <c r="BU25" s="47"/>
      <c r="BV25" s="47"/>
      <c r="BW25" s="47"/>
      <c r="BX25" s="47"/>
      <c r="BY25" s="47"/>
      <c r="BZ25" s="47"/>
      <c r="CA25" s="47"/>
      <c r="CB25" s="47"/>
      <c r="CC25" s="47"/>
      <c r="CD25" s="47"/>
      <c r="CE25" s="47"/>
      <c r="CF25" s="47"/>
      <c r="CG25" s="47"/>
      <c r="CH25" s="47"/>
      <c r="CI25" s="47"/>
      <c r="CJ25" s="47"/>
      <c r="CK25" s="47"/>
      <c r="CL25" s="47"/>
      <c r="CM25" s="47"/>
      <c r="CN25" s="47"/>
      <c r="CO25" s="47"/>
      <c r="CP25" s="47"/>
      <c r="CQ25" s="47"/>
      <c r="CR25" s="47"/>
      <c r="CS25" s="47"/>
      <c r="CT25" s="47"/>
      <c r="CU25" s="47"/>
      <c r="CV25" s="47"/>
      <c r="CW25" s="47"/>
      <c r="CX25" s="47"/>
      <c r="CY25" s="47"/>
      <c r="CZ25" s="47"/>
      <c r="DA25" s="47"/>
      <c r="DB25" s="47"/>
      <c r="DC25" s="47"/>
      <c r="DD25" s="47"/>
      <c r="DE25" s="47"/>
      <c r="DF25" s="47"/>
      <c r="DG25" s="47"/>
      <c r="DH25" s="47"/>
      <c r="DI25" s="47"/>
      <c r="DJ25" s="47"/>
      <c r="DK25" s="47"/>
      <c r="DL25" s="47"/>
      <c r="DM25" s="47"/>
      <c r="DN25" s="47"/>
      <c r="DO25" s="47"/>
      <c r="DP25" s="47"/>
    </row>
    <row r="26" spans="1:120" s="48" customFormat="1" ht="16.95" customHeight="1">
      <c r="A26" s="49"/>
      <c r="B26" s="50"/>
      <c r="C26" s="105"/>
      <c r="D26" s="106"/>
      <c r="E26" s="107"/>
      <c r="F26" s="108"/>
      <c r="G26" s="107"/>
      <c r="H26" s="110"/>
      <c r="I26" s="108"/>
      <c r="J26" s="9" t="str">
        <f t="shared" si="0"/>
        <v/>
      </c>
      <c r="K26" s="10">
        <f t="shared" si="1"/>
        <v>9.1324200913242004E-3</v>
      </c>
      <c r="L26" s="21" t="str">
        <f t="shared" si="2"/>
        <v/>
      </c>
      <c r="M26" s="47"/>
      <c r="N26" s="47"/>
      <c r="O26" s="47"/>
      <c r="P26" s="47"/>
      <c r="Q26" s="47"/>
      <c r="R26" s="47"/>
      <c r="S26" s="47"/>
      <c r="T26" s="47"/>
      <c r="U26" s="47"/>
      <c r="V26" s="47"/>
      <c r="W26" s="47"/>
      <c r="X26" s="47"/>
      <c r="Y26" s="47"/>
      <c r="Z26" s="47"/>
      <c r="AA26" s="47"/>
      <c r="AB26" s="47"/>
      <c r="AC26" s="47"/>
      <c r="AD26" s="47"/>
      <c r="AE26" s="47"/>
      <c r="AF26" s="47"/>
      <c r="AG26" s="47"/>
      <c r="AH26" s="47"/>
      <c r="AI26" s="47"/>
      <c r="AJ26" s="47"/>
      <c r="AK26" s="47"/>
      <c r="AL26" s="47"/>
      <c r="AM26" s="47"/>
      <c r="AN26" s="47"/>
      <c r="AO26" s="47"/>
      <c r="AP26" s="47"/>
      <c r="AQ26" s="47"/>
      <c r="AR26" s="47"/>
      <c r="AS26" s="47"/>
      <c r="AT26" s="47"/>
      <c r="AU26" s="47"/>
      <c r="AV26" s="47"/>
      <c r="AW26" s="47"/>
      <c r="AX26" s="47"/>
      <c r="AY26" s="47"/>
      <c r="AZ26" s="47"/>
      <c r="BA26" s="47"/>
      <c r="BB26" s="47"/>
      <c r="BC26" s="47"/>
      <c r="BD26" s="47"/>
      <c r="BE26" s="47"/>
      <c r="BF26" s="47"/>
      <c r="BG26" s="47"/>
      <c r="BH26" s="47"/>
      <c r="BI26" s="47"/>
      <c r="BJ26" s="47"/>
      <c r="BK26" s="47"/>
      <c r="BL26" s="47"/>
      <c r="BM26" s="47"/>
      <c r="BN26" s="47"/>
      <c r="BO26" s="47"/>
      <c r="BP26" s="47"/>
      <c r="BQ26" s="47"/>
      <c r="BR26" s="47"/>
      <c r="BS26" s="47"/>
      <c r="BT26" s="47"/>
      <c r="BU26" s="47"/>
      <c r="BV26" s="47"/>
      <c r="BW26" s="47"/>
      <c r="BX26" s="47"/>
      <c r="BY26" s="47"/>
      <c r="BZ26" s="47"/>
      <c r="CA26" s="47"/>
      <c r="CB26" s="47"/>
      <c r="CC26" s="47"/>
      <c r="CD26" s="47"/>
      <c r="CE26" s="47"/>
      <c r="CF26" s="47"/>
      <c r="CG26" s="47"/>
      <c r="CH26" s="47"/>
      <c r="CI26" s="47"/>
      <c r="CJ26" s="47"/>
      <c r="CK26" s="47"/>
      <c r="CL26" s="47"/>
      <c r="CM26" s="47"/>
      <c r="CN26" s="47"/>
      <c r="CO26" s="47"/>
      <c r="CP26" s="47"/>
      <c r="CQ26" s="47"/>
      <c r="CR26" s="47"/>
      <c r="CS26" s="47"/>
      <c r="CT26" s="47"/>
      <c r="CU26" s="47"/>
      <c r="CV26" s="47"/>
      <c r="CW26" s="47"/>
      <c r="CX26" s="47"/>
      <c r="CY26" s="47"/>
      <c r="CZ26" s="47"/>
      <c r="DA26" s="47"/>
      <c r="DB26" s="47"/>
      <c r="DC26" s="47"/>
      <c r="DD26" s="47"/>
      <c r="DE26" s="47"/>
      <c r="DF26" s="47"/>
      <c r="DG26" s="47"/>
      <c r="DH26" s="47"/>
      <c r="DI26" s="47"/>
      <c r="DJ26" s="47"/>
      <c r="DK26" s="47"/>
      <c r="DL26" s="47"/>
      <c r="DM26" s="47"/>
      <c r="DN26" s="47"/>
      <c r="DO26" s="47"/>
      <c r="DP26" s="47"/>
    </row>
    <row r="27" spans="1:120" s="48" customFormat="1" ht="16.95" customHeight="1">
      <c r="A27" s="49"/>
      <c r="B27" s="50"/>
      <c r="C27" s="105"/>
      <c r="D27" s="106"/>
      <c r="E27" s="107"/>
      <c r="F27" s="108"/>
      <c r="J27" s="9" t="str">
        <f>IF(OR(ISBLANK(A27),ISBLANK(B27)),"",(B27-A27)+1)</f>
        <v/>
      </c>
      <c r="K27" s="10">
        <f t="shared" si="1"/>
        <v>9.1324200913242004E-3</v>
      </c>
      <c r="L27" s="21" t="str">
        <f t="shared" si="2"/>
        <v/>
      </c>
      <c r="M27" s="47"/>
      <c r="N27" s="47"/>
      <c r="O27" s="47"/>
      <c r="P27" s="47"/>
      <c r="Q27" s="47"/>
      <c r="R27" s="47"/>
      <c r="S27" s="47"/>
      <c r="T27" s="47"/>
      <c r="U27" s="47"/>
      <c r="V27" s="47"/>
      <c r="W27" s="47"/>
      <c r="X27" s="47"/>
      <c r="Y27" s="47"/>
      <c r="Z27" s="47"/>
      <c r="AA27" s="47"/>
      <c r="AB27" s="47"/>
      <c r="AC27" s="47"/>
      <c r="AD27" s="47"/>
      <c r="AE27" s="47"/>
      <c r="AF27" s="47"/>
      <c r="AG27" s="47"/>
      <c r="AH27" s="47"/>
      <c r="AI27" s="47"/>
      <c r="AJ27" s="47"/>
      <c r="AK27" s="47"/>
      <c r="AL27" s="47"/>
      <c r="AM27" s="47"/>
      <c r="AN27" s="47"/>
      <c r="AO27" s="47"/>
      <c r="AP27" s="47"/>
      <c r="AQ27" s="47"/>
      <c r="AR27" s="47"/>
      <c r="AS27" s="47"/>
      <c r="AT27" s="47"/>
      <c r="AU27" s="47"/>
      <c r="AV27" s="47"/>
      <c r="AW27" s="47"/>
      <c r="AX27" s="47"/>
      <c r="AY27" s="47"/>
      <c r="AZ27" s="47"/>
      <c r="BA27" s="47"/>
      <c r="BB27" s="47"/>
      <c r="BC27" s="47"/>
      <c r="BD27" s="47"/>
      <c r="BE27" s="47"/>
      <c r="BF27" s="47"/>
      <c r="BG27" s="47"/>
      <c r="BH27" s="47"/>
      <c r="BI27" s="47"/>
      <c r="BJ27" s="47"/>
      <c r="BK27" s="47"/>
      <c r="BL27" s="47"/>
      <c r="BM27" s="47"/>
      <c r="BN27" s="47"/>
      <c r="BO27" s="47"/>
      <c r="BP27" s="47"/>
      <c r="BQ27" s="47"/>
      <c r="BR27" s="47"/>
      <c r="BS27" s="47"/>
      <c r="BT27" s="47"/>
      <c r="BU27" s="47"/>
      <c r="BV27" s="47"/>
      <c r="BW27" s="47"/>
      <c r="BX27" s="47"/>
      <c r="BY27" s="47"/>
      <c r="BZ27" s="47"/>
      <c r="CA27" s="47"/>
      <c r="CB27" s="47"/>
      <c r="CC27" s="47"/>
      <c r="CD27" s="47"/>
      <c r="CE27" s="47"/>
      <c r="CF27" s="47"/>
      <c r="CG27" s="47"/>
      <c r="CH27" s="47"/>
      <c r="CI27" s="47"/>
      <c r="CJ27" s="47"/>
      <c r="CK27" s="47"/>
      <c r="CL27" s="47"/>
      <c r="CM27" s="47"/>
      <c r="CN27" s="47"/>
      <c r="CO27" s="47"/>
      <c r="CP27" s="47"/>
      <c r="CQ27" s="47"/>
      <c r="CR27" s="47"/>
      <c r="CS27" s="47"/>
      <c r="CT27" s="47"/>
      <c r="CU27" s="47"/>
      <c r="CV27" s="47"/>
      <c r="CW27" s="47"/>
      <c r="CX27" s="47"/>
      <c r="CY27" s="47"/>
      <c r="CZ27" s="47"/>
      <c r="DA27" s="47"/>
      <c r="DB27" s="47"/>
      <c r="DC27" s="47"/>
      <c r="DD27" s="47"/>
      <c r="DE27" s="47"/>
      <c r="DF27" s="47"/>
      <c r="DG27" s="47"/>
      <c r="DH27" s="47"/>
      <c r="DI27" s="47"/>
      <c r="DJ27" s="47"/>
      <c r="DK27" s="47"/>
      <c r="DL27" s="47"/>
      <c r="DM27" s="47"/>
      <c r="DN27" s="47"/>
      <c r="DO27" s="47"/>
      <c r="DP27" s="47"/>
    </row>
    <row r="28" spans="1:120" s="48" customFormat="1" ht="16.95" customHeight="1">
      <c r="A28" s="49"/>
      <c r="B28" s="50"/>
      <c r="C28" s="105"/>
      <c r="D28" s="106"/>
      <c r="E28" s="107"/>
      <c r="F28" s="108"/>
      <c r="G28" s="107"/>
      <c r="H28" s="110"/>
      <c r="I28" s="108"/>
      <c r="J28" s="9" t="str">
        <f t="shared" si="0"/>
        <v/>
      </c>
      <c r="K28" s="10">
        <f t="shared" si="1"/>
        <v>9.1324200913242004E-3</v>
      </c>
      <c r="L28" s="21" t="str">
        <f t="shared" si="2"/>
        <v/>
      </c>
      <c r="M28" s="47"/>
      <c r="N28" s="47"/>
      <c r="O28" s="47"/>
      <c r="P28" s="47"/>
      <c r="Q28" s="47"/>
      <c r="R28" s="47"/>
      <c r="S28" s="47"/>
      <c r="T28" s="47"/>
      <c r="U28" s="47"/>
      <c r="V28" s="47"/>
      <c r="W28" s="47"/>
      <c r="X28" s="47"/>
      <c r="Y28" s="47"/>
      <c r="Z28" s="47"/>
      <c r="AA28" s="47"/>
      <c r="AB28" s="47"/>
      <c r="AC28" s="47"/>
      <c r="AD28" s="47"/>
      <c r="AE28" s="47"/>
      <c r="AF28" s="47"/>
      <c r="AG28" s="47"/>
      <c r="AH28" s="47"/>
      <c r="AI28" s="47"/>
      <c r="AJ28" s="47"/>
      <c r="AK28" s="47"/>
      <c r="AL28" s="47"/>
      <c r="AM28" s="47"/>
      <c r="AN28" s="47"/>
      <c r="AO28" s="47"/>
      <c r="AP28" s="47"/>
      <c r="AQ28" s="47"/>
      <c r="AR28" s="47"/>
      <c r="AS28" s="47"/>
      <c r="AT28" s="47"/>
      <c r="AU28" s="47"/>
      <c r="AV28" s="47"/>
      <c r="AW28" s="47"/>
      <c r="AX28" s="47"/>
      <c r="AY28" s="47"/>
      <c r="AZ28" s="47"/>
      <c r="BA28" s="47"/>
      <c r="BB28" s="47"/>
      <c r="BC28" s="47"/>
      <c r="BD28" s="47"/>
      <c r="BE28" s="47"/>
      <c r="BF28" s="47"/>
      <c r="BG28" s="47"/>
      <c r="BH28" s="47"/>
      <c r="BI28" s="47"/>
      <c r="BJ28" s="47"/>
      <c r="BK28" s="47"/>
      <c r="BL28" s="47"/>
      <c r="BM28" s="47"/>
      <c r="BN28" s="47"/>
      <c r="BO28" s="47"/>
      <c r="BP28" s="47"/>
      <c r="BQ28" s="47"/>
      <c r="BR28" s="47"/>
      <c r="BS28" s="47"/>
      <c r="BT28" s="47"/>
      <c r="BU28" s="47"/>
      <c r="BV28" s="47"/>
      <c r="BW28" s="47"/>
      <c r="BX28" s="47"/>
      <c r="BY28" s="47"/>
      <c r="BZ28" s="47"/>
      <c r="CA28" s="47"/>
      <c r="CB28" s="47"/>
      <c r="CC28" s="47"/>
      <c r="CD28" s="47"/>
      <c r="CE28" s="47"/>
      <c r="CF28" s="47"/>
      <c r="CG28" s="47"/>
      <c r="CH28" s="47"/>
      <c r="CI28" s="47"/>
      <c r="CJ28" s="47"/>
      <c r="CK28" s="47"/>
      <c r="CL28" s="47"/>
      <c r="CM28" s="47"/>
      <c r="CN28" s="47"/>
      <c r="CO28" s="47"/>
      <c r="CP28" s="47"/>
      <c r="CQ28" s="47"/>
      <c r="CR28" s="47"/>
      <c r="CS28" s="47"/>
      <c r="CT28" s="47"/>
      <c r="CU28" s="47"/>
      <c r="CV28" s="47"/>
      <c r="CW28" s="47"/>
      <c r="CX28" s="47"/>
      <c r="CY28" s="47"/>
      <c r="CZ28" s="47"/>
      <c r="DA28" s="47"/>
      <c r="DB28" s="47"/>
      <c r="DC28" s="47"/>
      <c r="DD28" s="47"/>
      <c r="DE28" s="47"/>
      <c r="DF28" s="47"/>
      <c r="DG28" s="47"/>
      <c r="DH28" s="47"/>
      <c r="DI28" s="47"/>
      <c r="DJ28" s="47"/>
      <c r="DK28" s="47"/>
      <c r="DL28" s="47"/>
      <c r="DM28" s="47"/>
      <c r="DN28" s="47"/>
      <c r="DO28" s="47"/>
      <c r="DP28" s="47"/>
    </row>
    <row r="29" spans="1:120" s="48" customFormat="1" ht="16.95" customHeight="1">
      <c r="A29" s="49"/>
      <c r="B29" s="50"/>
      <c r="C29" s="105"/>
      <c r="D29" s="106"/>
      <c r="E29" s="107"/>
      <c r="F29" s="108"/>
      <c r="G29" s="107"/>
      <c r="H29" s="110"/>
      <c r="I29" s="108"/>
      <c r="J29" s="9" t="str">
        <f t="shared" si="0"/>
        <v/>
      </c>
      <c r="K29" s="10">
        <f t="shared" si="1"/>
        <v>9.1324200913242004E-3</v>
      </c>
      <c r="L29" s="21" t="str">
        <f t="shared" si="2"/>
        <v/>
      </c>
      <c r="M29" s="47"/>
      <c r="N29" s="47"/>
      <c r="O29" s="47"/>
      <c r="P29" s="47"/>
      <c r="Q29" s="47"/>
      <c r="R29" s="47"/>
      <c r="S29" s="47"/>
      <c r="T29" s="47"/>
      <c r="U29" s="47"/>
      <c r="V29" s="47"/>
      <c r="W29" s="47"/>
      <c r="X29" s="47"/>
      <c r="Y29" s="47"/>
      <c r="Z29" s="47"/>
      <c r="AA29" s="47"/>
      <c r="AB29" s="47"/>
      <c r="AC29" s="47"/>
      <c r="AD29" s="47"/>
      <c r="AE29" s="47"/>
      <c r="AF29" s="47"/>
      <c r="AG29" s="47"/>
      <c r="AH29" s="47"/>
      <c r="AI29" s="47"/>
      <c r="AJ29" s="47"/>
      <c r="AK29" s="47"/>
      <c r="AL29" s="47"/>
      <c r="AM29" s="47"/>
      <c r="AN29" s="47"/>
      <c r="AO29" s="47"/>
      <c r="AP29" s="47"/>
      <c r="AQ29" s="47"/>
      <c r="AR29" s="47"/>
      <c r="AS29" s="47"/>
      <c r="AT29" s="47"/>
      <c r="AU29" s="47"/>
      <c r="AV29" s="47"/>
      <c r="AW29" s="47"/>
      <c r="AX29" s="47"/>
      <c r="AY29" s="47"/>
      <c r="AZ29" s="47"/>
      <c r="BA29" s="47"/>
      <c r="BB29" s="47"/>
      <c r="BC29" s="47"/>
      <c r="BD29" s="47"/>
      <c r="BE29" s="47"/>
      <c r="BF29" s="47"/>
      <c r="BG29" s="47"/>
      <c r="BH29" s="47"/>
      <c r="BI29" s="47"/>
      <c r="BJ29" s="47"/>
      <c r="BK29" s="47"/>
      <c r="BL29" s="47"/>
      <c r="BM29" s="47"/>
      <c r="BN29" s="47"/>
      <c r="BO29" s="47"/>
      <c r="BP29" s="47"/>
      <c r="BQ29" s="47"/>
      <c r="BR29" s="47"/>
      <c r="BS29" s="47"/>
      <c r="BT29" s="47"/>
      <c r="BU29" s="47"/>
      <c r="BV29" s="47"/>
      <c r="BW29" s="47"/>
      <c r="BX29" s="47"/>
      <c r="BY29" s="47"/>
      <c r="BZ29" s="47"/>
      <c r="CA29" s="47"/>
      <c r="CB29" s="47"/>
      <c r="CC29" s="47"/>
      <c r="CD29" s="47"/>
      <c r="CE29" s="47"/>
      <c r="CF29" s="47"/>
      <c r="CG29" s="47"/>
      <c r="CH29" s="47"/>
      <c r="CI29" s="47"/>
      <c r="CJ29" s="47"/>
      <c r="CK29" s="47"/>
      <c r="CL29" s="47"/>
      <c r="CM29" s="47"/>
      <c r="CN29" s="47"/>
      <c r="CO29" s="47"/>
      <c r="CP29" s="47"/>
      <c r="CQ29" s="47"/>
      <c r="CR29" s="47"/>
      <c r="CS29" s="47"/>
      <c r="CT29" s="47"/>
      <c r="CU29" s="47"/>
      <c r="CV29" s="47"/>
      <c r="CW29" s="47"/>
      <c r="CX29" s="47"/>
      <c r="CY29" s="47"/>
      <c r="CZ29" s="47"/>
      <c r="DA29" s="47"/>
      <c r="DB29" s="47"/>
      <c r="DC29" s="47"/>
      <c r="DD29" s="47"/>
      <c r="DE29" s="47"/>
      <c r="DF29" s="47"/>
      <c r="DG29" s="47"/>
      <c r="DH29" s="47"/>
      <c r="DI29" s="47"/>
      <c r="DJ29" s="47"/>
      <c r="DK29" s="47"/>
      <c r="DL29" s="47"/>
      <c r="DM29" s="47"/>
      <c r="DN29" s="47"/>
      <c r="DO29" s="47"/>
      <c r="DP29" s="47"/>
    </row>
    <row r="30" spans="1:120" s="48" customFormat="1" ht="16.95" customHeight="1">
      <c r="A30" s="49"/>
      <c r="B30" s="50"/>
      <c r="C30" s="105"/>
      <c r="D30" s="106"/>
      <c r="E30" s="107"/>
      <c r="F30" s="108"/>
      <c r="G30" s="107"/>
      <c r="H30" s="110"/>
      <c r="I30" s="108"/>
      <c r="J30" s="9" t="str">
        <f t="shared" si="0"/>
        <v/>
      </c>
      <c r="K30" s="10">
        <f t="shared" si="1"/>
        <v>9.1324200913242004E-3</v>
      </c>
      <c r="L30" s="21" t="str">
        <f t="shared" si="2"/>
        <v/>
      </c>
      <c r="M30" s="47"/>
      <c r="N30" s="47"/>
      <c r="O30" s="47"/>
      <c r="P30" s="47"/>
      <c r="Q30" s="47"/>
      <c r="R30" s="47"/>
      <c r="S30" s="47"/>
      <c r="T30" s="47"/>
      <c r="U30" s="47"/>
      <c r="V30" s="47"/>
      <c r="W30" s="47"/>
      <c r="X30" s="47"/>
      <c r="Y30" s="47"/>
      <c r="Z30" s="47"/>
      <c r="AA30" s="47"/>
      <c r="AB30" s="47"/>
      <c r="AC30" s="47"/>
      <c r="AD30" s="47"/>
      <c r="AE30" s="47"/>
      <c r="AF30" s="47"/>
      <c r="AG30" s="47"/>
      <c r="AH30" s="47"/>
      <c r="AI30" s="47"/>
      <c r="AJ30" s="47"/>
      <c r="AK30" s="47"/>
      <c r="AL30" s="47"/>
      <c r="AM30" s="47"/>
      <c r="AN30" s="47"/>
      <c r="AO30" s="47"/>
      <c r="AP30" s="47"/>
      <c r="AQ30" s="47"/>
      <c r="AR30" s="47"/>
      <c r="AS30" s="47"/>
      <c r="AT30" s="47"/>
      <c r="AU30" s="47"/>
      <c r="AV30" s="47"/>
      <c r="AW30" s="47"/>
      <c r="AX30" s="47"/>
      <c r="AY30" s="47"/>
      <c r="AZ30" s="47"/>
      <c r="BA30" s="47"/>
      <c r="BB30" s="47"/>
      <c r="BC30" s="47"/>
      <c r="BD30" s="47"/>
      <c r="BE30" s="47"/>
      <c r="BF30" s="47"/>
      <c r="BG30" s="47"/>
      <c r="BH30" s="47"/>
      <c r="BI30" s="47"/>
      <c r="BJ30" s="47"/>
      <c r="BK30" s="47"/>
      <c r="BL30" s="47"/>
      <c r="BM30" s="47"/>
      <c r="BN30" s="47"/>
      <c r="BO30" s="47"/>
      <c r="BP30" s="47"/>
      <c r="BQ30" s="47"/>
      <c r="BR30" s="47"/>
      <c r="BS30" s="47"/>
      <c r="BT30" s="47"/>
      <c r="BU30" s="47"/>
      <c r="BV30" s="47"/>
      <c r="BW30" s="47"/>
      <c r="BX30" s="47"/>
      <c r="BY30" s="47"/>
      <c r="BZ30" s="47"/>
      <c r="CA30" s="47"/>
      <c r="CB30" s="47"/>
      <c r="CC30" s="47"/>
      <c r="CD30" s="47"/>
      <c r="CE30" s="47"/>
      <c r="CF30" s="47"/>
      <c r="CG30" s="47"/>
      <c r="CH30" s="47"/>
      <c r="CI30" s="47"/>
      <c r="CJ30" s="47"/>
      <c r="CK30" s="47"/>
      <c r="CL30" s="47"/>
      <c r="CM30" s="47"/>
      <c r="CN30" s="47"/>
      <c r="CO30" s="47"/>
      <c r="CP30" s="47"/>
      <c r="CQ30" s="47"/>
      <c r="CR30" s="47"/>
      <c r="CS30" s="47"/>
      <c r="CT30" s="47"/>
      <c r="CU30" s="47"/>
      <c r="CV30" s="47"/>
      <c r="CW30" s="47"/>
      <c r="CX30" s="47"/>
      <c r="CY30" s="47"/>
      <c r="CZ30" s="47"/>
      <c r="DA30" s="47"/>
      <c r="DB30" s="47"/>
      <c r="DC30" s="47"/>
      <c r="DD30" s="47"/>
      <c r="DE30" s="47"/>
      <c r="DF30" s="47"/>
      <c r="DG30" s="47"/>
      <c r="DH30" s="47"/>
      <c r="DI30" s="47"/>
      <c r="DJ30" s="47"/>
      <c r="DK30" s="47"/>
      <c r="DL30" s="47"/>
      <c r="DM30" s="47"/>
      <c r="DN30" s="47"/>
      <c r="DO30" s="47"/>
      <c r="DP30" s="47"/>
    </row>
    <row r="31" spans="1:120" s="48" customFormat="1" ht="16.95" customHeight="1">
      <c r="A31" s="49"/>
      <c r="B31" s="50"/>
      <c r="C31" s="105"/>
      <c r="D31" s="106"/>
      <c r="E31" s="107"/>
      <c r="F31" s="108"/>
      <c r="G31" s="107"/>
      <c r="H31" s="110"/>
      <c r="I31" s="108"/>
      <c r="J31" s="9" t="str">
        <f t="shared" si="0"/>
        <v/>
      </c>
      <c r="K31" s="10">
        <f t="shared" si="1"/>
        <v>9.1324200913242004E-3</v>
      </c>
      <c r="L31" s="21" t="str">
        <f t="shared" si="2"/>
        <v/>
      </c>
      <c r="M31" s="47"/>
      <c r="N31" s="47"/>
      <c r="O31" s="47"/>
      <c r="P31" s="47"/>
      <c r="Q31" s="47"/>
      <c r="R31" s="47"/>
      <c r="S31" s="47"/>
      <c r="T31" s="47"/>
      <c r="U31" s="47"/>
      <c r="V31" s="47"/>
      <c r="W31" s="47"/>
      <c r="X31" s="47"/>
      <c r="Y31" s="47"/>
      <c r="Z31" s="47"/>
      <c r="AA31" s="47"/>
      <c r="AB31" s="47"/>
      <c r="AC31" s="47"/>
      <c r="AD31" s="47"/>
      <c r="AE31" s="47"/>
      <c r="AF31" s="47"/>
      <c r="AG31" s="47"/>
      <c r="AH31" s="47"/>
      <c r="AI31" s="47"/>
      <c r="AJ31" s="47"/>
      <c r="AK31" s="47"/>
      <c r="AL31" s="47"/>
      <c r="AM31" s="47"/>
      <c r="AN31" s="47"/>
      <c r="AO31" s="47"/>
      <c r="AP31" s="47"/>
      <c r="AQ31" s="47"/>
      <c r="AR31" s="47"/>
      <c r="AS31" s="47"/>
      <c r="AT31" s="47"/>
      <c r="AU31" s="47"/>
      <c r="AV31" s="47"/>
      <c r="AW31" s="47"/>
      <c r="AX31" s="47"/>
      <c r="AY31" s="47"/>
      <c r="AZ31" s="47"/>
      <c r="BA31" s="47"/>
      <c r="BB31" s="47"/>
      <c r="BC31" s="47"/>
      <c r="BD31" s="47"/>
      <c r="BE31" s="47"/>
      <c r="BF31" s="47"/>
      <c r="BG31" s="47"/>
      <c r="BH31" s="47"/>
      <c r="BI31" s="47"/>
      <c r="BJ31" s="47"/>
      <c r="BK31" s="47"/>
      <c r="BL31" s="47"/>
      <c r="BM31" s="47"/>
      <c r="BN31" s="47"/>
      <c r="BO31" s="47"/>
      <c r="BP31" s="47"/>
      <c r="BQ31" s="47"/>
      <c r="BR31" s="47"/>
      <c r="BS31" s="47"/>
      <c r="BT31" s="47"/>
      <c r="BU31" s="47"/>
      <c r="BV31" s="47"/>
      <c r="BW31" s="47"/>
      <c r="BX31" s="47"/>
      <c r="BY31" s="47"/>
      <c r="BZ31" s="47"/>
      <c r="CA31" s="47"/>
      <c r="CB31" s="47"/>
      <c r="CC31" s="47"/>
      <c r="CD31" s="47"/>
      <c r="CE31" s="47"/>
      <c r="CF31" s="47"/>
      <c r="CG31" s="47"/>
      <c r="CH31" s="47"/>
      <c r="CI31" s="47"/>
      <c r="CJ31" s="47"/>
      <c r="CK31" s="47"/>
      <c r="CL31" s="47"/>
      <c r="CM31" s="47"/>
      <c r="CN31" s="47"/>
      <c r="CO31" s="47"/>
      <c r="CP31" s="47"/>
      <c r="CQ31" s="47"/>
      <c r="CR31" s="47"/>
      <c r="CS31" s="47"/>
      <c r="CT31" s="47"/>
      <c r="CU31" s="47"/>
      <c r="CV31" s="47"/>
      <c r="CW31" s="47"/>
      <c r="CX31" s="47"/>
      <c r="CY31" s="47"/>
      <c r="CZ31" s="47"/>
      <c r="DA31" s="47"/>
      <c r="DB31" s="47"/>
      <c r="DC31" s="47"/>
      <c r="DD31" s="47"/>
      <c r="DE31" s="47"/>
      <c r="DF31" s="47"/>
      <c r="DG31" s="47"/>
      <c r="DH31" s="47"/>
      <c r="DI31" s="47"/>
      <c r="DJ31" s="47"/>
      <c r="DK31" s="47"/>
      <c r="DL31" s="47"/>
      <c r="DM31" s="47"/>
      <c r="DN31" s="47"/>
      <c r="DO31" s="47"/>
      <c r="DP31" s="47"/>
    </row>
    <row r="32" spans="1:120" s="48" customFormat="1" ht="16.95" customHeight="1">
      <c r="A32" s="49"/>
      <c r="B32" s="50"/>
      <c r="C32" s="105"/>
      <c r="D32" s="106"/>
      <c r="E32" s="107"/>
      <c r="F32" s="108"/>
      <c r="G32" s="107"/>
      <c r="H32" s="110"/>
      <c r="I32" s="108"/>
      <c r="J32" s="9" t="str">
        <f t="shared" ref="J32:J35" si="3">IF(OR(ISBLANK(A32),ISBLANK(B32)),"",(B32-A32)+1)</f>
        <v/>
      </c>
      <c r="K32" s="10">
        <f t="shared" si="1"/>
        <v>9.1324200913242004E-3</v>
      </c>
      <c r="L32" s="21" t="str">
        <f t="shared" ref="L32:L37" si="4">IFERROR(ROUND(J32*K32,4),"")</f>
        <v/>
      </c>
      <c r="M32" s="47"/>
      <c r="N32" s="47"/>
      <c r="O32" s="47"/>
      <c r="P32" s="47"/>
      <c r="Q32" s="47"/>
      <c r="R32" s="47"/>
      <c r="S32" s="47"/>
      <c r="T32" s="47"/>
      <c r="U32" s="47"/>
      <c r="V32" s="47"/>
      <c r="W32" s="47"/>
      <c r="X32" s="47"/>
      <c r="Y32" s="47"/>
      <c r="Z32" s="47"/>
      <c r="AA32" s="47"/>
      <c r="AB32" s="47"/>
      <c r="AC32" s="47"/>
      <c r="AD32" s="47"/>
      <c r="AE32" s="47"/>
      <c r="AF32" s="47"/>
      <c r="AG32" s="47"/>
      <c r="AH32" s="47"/>
      <c r="AI32" s="47"/>
      <c r="AJ32" s="47"/>
      <c r="AK32" s="47"/>
      <c r="AL32" s="47"/>
      <c r="AM32" s="47"/>
      <c r="AN32" s="47"/>
      <c r="AO32" s="47"/>
      <c r="AP32" s="47"/>
      <c r="AQ32" s="47"/>
      <c r="AR32" s="47"/>
      <c r="AS32" s="47"/>
      <c r="AT32" s="47"/>
      <c r="AU32" s="47"/>
      <c r="AV32" s="47"/>
      <c r="AW32" s="47"/>
      <c r="AX32" s="47"/>
      <c r="AY32" s="47"/>
      <c r="AZ32" s="47"/>
      <c r="BA32" s="47"/>
      <c r="BB32" s="47"/>
      <c r="BC32" s="47"/>
      <c r="BD32" s="47"/>
      <c r="BE32" s="47"/>
      <c r="BF32" s="47"/>
      <c r="BG32" s="47"/>
      <c r="BH32" s="47"/>
      <c r="BI32" s="47"/>
      <c r="BJ32" s="47"/>
      <c r="BK32" s="47"/>
      <c r="BL32" s="47"/>
      <c r="BM32" s="47"/>
      <c r="BN32" s="47"/>
      <c r="BO32" s="47"/>
      <c r="BP32" s="47"/>
      <c r="BQ32" s="47"/>
      <c r="BR32" s="47"/>
      <c r="BS32" s="47"/>
      <c r="BT32" s="47"/>
      <c r="BU32" s="47"/>
      <c r="BV32" s="47"/>
      <c r="BW32" s="47"/>
      <c r="BX32" s="47"/>
      <c r="BY32" s="47"/>
      <c r="BZ32" s="47"/>
      <c r="CA32" s="47"/>
      <c r="CB32" s="47"/>
      <c r="CC32" s="47"/>
      <c r="CD32" s="47"/>
      <c r="CE32" s="47"/>
      <c r="CF32" s="47"/>
      <c r="CG32" s="47"/>
      <c r="CH32" s="47"/>
      <c r="CI32" s="47"/>
      <c r="CJ32" s="47"/>
      <c r="CK32" s="47"/>
      <c r="CL32" s="47"/>
      <c r="CM32" s="47"/>
      <c r="CN32" s="47"/>
      <c r="CO32" s="47"/>
      <c r="CP32" s="47"/>
      <c r="CQ32" s="47"/>
      <c r="CR32" s="47"/>
      <c r="CS32" s="47"/>
      <c r="CT32" s="47"/>
      <c r="CU32" s="47"/>
      <c r="CV32" s="47"/>
      <c r="CW32" s="47"/>
      <c r="CX32" s="47"/>
      <c r="CY32" s="47"/>
      <c r="CZ32" s="47"/>
      <c r="DA32" s="47"/>
      <c r="DB32" s="47"/>
      <c r="DC32" s="47"/>
      <c r="DD32" s="47"/>
      <c r="DE32" s="47"/>
      <c r="DF32" s="47"/>
      <c r="DG32" s="47"/>
      <c r="DH32" s="47"/>
      <c r="DI32" s="47"/>
      <c r="DJ32" s="47"/>
      <c r="DK32" s="47"/>
      <c r="DL32" s="47"/>
      <c r="DM32" s="47"/>
      <c r="DN32" s="47"/>
      <c r="DO32" s="47"/>
      <c r="DP32" s="47"/>
    </row>
    <row r="33" spans="1:120" s="48" customFormat="1" ht="16.95" customHeight="1">
      <c r="A33" s="49"/>
      <c r="B33" s="50"/>
      <c r="C33" s="105"/>
      <c r="D33" s="106"/>
      <c r="E33" s="107"/>
      <c r="F33" s="108"/>
      <c r="G33" s="107"/>
      <c r="H33" s="110"/>
      <c r="I33" s="108"/>
      <c r="J33" s="9" t="str">
        <f t="shared" si="3"/>
        <v/>
      </c>
      <c r="K33" s="10">
        <f t="shared" si="1"/>
        <v>9.1324200913242004E-3</v>
      </c>
      <c r="L33" s="21" t="str">
        <f t="shared" si="4"/>
        <v/>
      </c>
      <c r="M33" s="47"/>
      <c r="N33" s="47"/>
      <c r="O33" s="47"/>
      <c r="P33" s="47"/>
      <c r="Q33" s="47"/>
      <c r="R33" s="47"/>
      <c r="S33" s="47"/>
      <c r="T33" s="47"/>
      <c r="U33" s="47"/>
      <c r="V33" s="47"/>
      <c r="W33" s="47"/>
      <c r="X33" s="47"/>
      <c r="Y33" s="47"/>
      <c r="Z33" s="47"/>
      <c r="AA33" s="47"/>
      <c r="AB33" s="47"/>
      <c r="AC33" s="47"/>
      <c r="AD33" s="47"/>
      <c r="AE33" s="47"/>
      <c r="AF33" s="47"/>
      <c r="AG33" s="47"/>
      <c r="AH33" s="47"/>
      <c r="AI33" s="47"/>
      <c r="AJ33" s="47"/>
      <c r="AK33" s="47"/>
      <c r="AL33" s="47"/>
      <c r="AM33" s="47"/>
      <c r="AN33" s="47"/>
      <c r="AO33" s="47"/>
      <c r="AP33" s="47"/>
      <c r="AQ33" s="47"/>
      <c r="AR33" s="47"/>
      <c r="AS33" s="47"/>
      <c r="AT33" s="47"/>
      <c r="AU33" s="47"/>
      <c r="AV33" s="47"/>
      <c r="AW33" s="47"/>
      <c r="AX33" s="47"/>
      <c r="AY33" s="47"/>
      <c r="AZ33" s="47"/>
      <c r="BA33" s="47"/>
      <c r="BB33" s="47"/>
      <c r="BC33" s="47"/>
      <c r="BD33" s="47"/>
      <c r="BE33" s="47"/>
      <c r="BF33" s="47"/>
      <c r="BG33" s="47"/>
      <c r="BH33" s="47"/>
      <c r="BI33" s="47"/>
      <c r="BJ33" s="47"/>
      <c r="BK33" s="47"/>
      <c r="BL33" s="47"/>
      <c r="BM33" s="47"/>
      <c r="BN33" s="47"/>
      <c r="BO33" s="47"/>
      <c r="BP33" s="47"/>
      <c r="BQ33" s="47"/>
      <c r="BR33" s="47"/>
      <c r="BS33" s="47"/>
      <c r="BT33" s="47"/>
      <c r="BU33" s="47"/>
      <c r="BV33" s="47"/>
      <c r="BW33" s="47"/>
      <c r="BX33" s="47"/>
      <c r="BY33" s="47"/>
      <c r="BZ33" s="47"/>
      <c r="CA33" s="47"/>
      <c r="CB33" s="47"/>
      <c r="CC33" s="47"/>
      <c r="CD33" s="47"/>
      <c r="CE33" s="47"/>
      <c r="CF33" s="47"/>
      <c r="CG33" s="47"/>
      <c r="CH33" s="47"/>
      <c r="CI33" s="47"/>
      <c r="CJ33" s="47"/>
      <c r="CK33" s="47"/>
      <c r="CL33" s="47"/>
      <c r="CM33" s="47"/>
      <c r="CN33" s="47"/>
      <c r="CO33" s="47"/>
      <c r="CP33" s="47"/>
      <c r="CQ33" s="47"/>
      <c r="CR33" s="47"/>
      <c r="CS33" s="47"/>
      <c r="CT33" s="47"/>
      <c r="CU33" s="47"/>
      <c r="CV33" s="47"/>
      <c r="CW33" s="47"/>
      <c r="CX33" s="47"/>
      <c r="CY33" s="47"/>
      <c r="CZ33" s="47"/>
      <c r="DA33" s="47"/>
      <c r="DB33" s="47"/>
      <c r="DC33" s="47"/>
      <c r="DD33" s="47"/>
      <c r="DE33" s="47"/>
      <c r="DF33" s="47"/>
      <c r="DG33" s="47"/>
      <c r="DH33" s="47"/>
      <c r="DI33" s="47"/>
      <c r="DJ33" s="47"/>
      <c r="DK33" s="47"/>
      <c r="DL33" s="47"/>
      <c r="DM33" s="47"/>
      <c r="DN33" s="47"/>
      <c r="DO33" s="47"/>
      <c r="DP33" s="47"/>
    </row>
    <row r="34" spans="1:120" s="48" customFormat="1" ht="16.95" customHeight="1">
      <c r="A34" s="49"/>
      <c r="B34" s="50"/>
      <c r="C34" s="105"/>
      <c r="D34" s="106"/>
      <c r="E34" s="107"/>
      <c r="F34" s="108"/>
      <c r="G34" s="107"/>
      <c r="H34" s="110"/>
      <c r="I34" s="108"/>
      <c r="J34" s="9" t="str">
        <f t="shared" si="3"/>
        <v/>
      </c>
      <c r="K34" s="10">
        <f t="shared" si="1"/>
        <v>9.1324200913242004E-3</v>
      </c>
      <c r="L34" s="21" t="str">
        <f t="shared" si="4"/>
        <v/>
      </c>
      <c r="M34" s="47"/>
      <c r="N34" s="47"/>
      <c r="O34" s="47"/>
      <c r="P34" s="47"/>
      <c r="Q34" s="47"/>
      <c r="R34" s="47"/>
      <c r="S34" s="47"/>
      <c r="T34" s="47"/>
      <c r="U34" s="47"/>
      <c r="V34" s="47"/>
      <c r="W34" s="47"/>
      <c r="X34" s="47"/>
      <c r="Y34" s="47"/>
      <c r="Z34" s="47"/>
      <c r="AA34" s="47"/>
      <c r="AB34" s="47"/>
      <c r="AC34" s="47"/>
      <c r="AD34" s="47"/>
      <c r="AE34" s="47"/>
      <c r="AF34" s="47"/>
      <c r="AG34" s="47"/>
      <c r="AH34" s="47"/>
      <c r="AI34" s="47"/>
      <c r="AJ34" s="47"/>
      <c r="AK34" s="47"/>
      <c r="AL34" s="47"/>
      <c r="AM34" s="47"/>
      <c r="AN34" s="47"/>
      <c r="AO34" s="47"/>
      <c r="AP34" s="47"/>
      <c r="AQ34" s="47"/>
      <c r="AR34" s="47"/>
      <c r="AS34" s="47"/>
      <c r="AT34" s="47"/>
      <c r="AU34" s="47"/>
      <c r="AV34" s="47"/>
      <c r="AW34" s="47"/>
      <c r="AX34" s="47"/>
      <c r="AY34" s="47"/>
      <c r="AZ34" s="47"/>
      <c r="BA34" s="47"/>
      <c r="BB34" s="47"/>
      <c r="BC34" s="47"/>
      <c r="BD34" s="47"/>
      <c r="BE34" s="47"/>
      <c r="BF34" s="47"/>
      <c r="BG34" s="47"/>
      <c r="BH34" s="47"/>
      <c r="BI34" s="47"/>
      <c r="BJ34" s="47"/>
      <c r="BK34" s="47"/>
      <c r="BL34" s="47"/>
      <c r="BM34" s="47"/>
      <c r="BN34" s="47"/>
      <c r="BO34" s="47"/>
      <c r="BP34" s="47"/>
      <c r="BQ34" s="47"/>
      <c r="BR34" s="47"/>
      <c r="BS34" s="47"/>
      <c r="BT34" s="47"/>
      <c r="BU34" s="47"/>
      <c r="BV34" s="47"/>
      <c r="BW34" s="47"/>
      <c r="BX34" s="47"/>
      <c r="BY34" s="47"/>
      <c r="BZ34" s="47"/>
      <c r="CA34" s="47"/>
      <c r="CB34" s="47"/>
      <c r="CC34" s="47"/>
      <c r="CD34" s="47"/>
      <c r="CE34" s="47"/>
      <c r="CF34" s="47"/>
      <c r="CG34" s="47"/>
      <c r="CH34" s="47"/>
      <c r="CI34" s="47"/>
      <c r="CJ34" s="47"/>
      <c r="CK34" s="47"/>
      <c r="CL34" s="47"/>
      <c r="CM34" s="47"/>
      <c r="CN34" s="47"/>
      <c r="CO34" s="47"/>
      <c r="CP34" s="47"/>
      <c r="CQ34" s="47"/>
      <c r="CR34" s="47"/>
      <c r="CS34" s="47"/>
      <c r="CT34" s="47"/>
      <c r="CU34" s="47"/>
      <c r="CV34" s="47"/>
      <c r="CW34" s="47"/>
      <c r="CX34" s="47"/>
      <c r="CY34" s="47"/>
      <c r="CZ34" s="47"/>
      <c r="DA34" s="47"/>
      <c r="DB34" s="47"/>
      <c r="DC34" s="47"/>
      <c r="DD34" s="47"/>
      <c r="DE34" s="47"/>
      <c r="DF34" s="47"/>
      <c r="DG34" s="47"/>
      <c r="DH34" s="47"/>
      <c r="DI34" s="47"/>
      <c r="DJ34" s="47"/>
      <c r="DK34" s="47"/>
      <c r="DL34" s="47"/>
      <c r="DM34" s="47"/>
      <c r="DN34" s="47"/>
      <c r="DO34" s="47"/>
      <c r="DP34" s="47"/>
    </row>
    <row r="35" spans="1:120" s="48" customFormat="1" ht="16.95" customHeight="1">
      <c r="A35" s="49"/>
      <c r="B35" s="50"/>
      <c r="C35" s="105"/>
      <c r="D35" s="106"/>
      <c r="E35" s="107"/>
      <c r="F35" s="108"/>
      <c r="G35" s="126"/>
      <c r="H35" s="110"/>
      <c r="I35" s="108"/>
      <c r="J35" s="9" t="str">
        <f t="shared" si="3"/>
        <v/>
      </c>
      <c r="K35" s="10">
        <f t="shared" si="1"/>
        <v>9.1324200913242004E-3</v>
      </c>
      <c r="L35" s="21" t="str">
        <f t="shared" si="4"/>
        <v/>
      </c>
      <c r="M35" s="47"/>
      <c r="N35" s="47"/>
      <c r="O35" s="47"/>
      <c r="P35" s="47"/>
      <c r="Q35" s="47"/>
      <c r="R35" s="47"/>
      <c r="S35" s="47"/>
      <c r="T35" s="47"/>
      <c r="U35" s="47"/>
      <c r="V35" s="47"/>
      <c r="W35" s="47"/>
      <c r="X35" s="47"/>
      <c r="Y35" s="47"/>
      <c r="Z35" s="47"/>
      <c r="AA35" s="47"/>
      <c r="AB35" s="47"/>
      <c r="AC35" s="47"/>
      <c r="AD35" s="47"/>
      <c r="AE35" s="47"/>
      <c r="AF35" s="47"/>
      <c r="AG35" s="47"/>
      <c r="AH35" s="47"/>
      <c r="AI35" s="47"/>
      <c r="AJ35" s="47"/>
      <c r="AK35" s="47"/>
      <c r="AL35" s="47"/>
      <c r="AM35" s="47"/>
      <c r="AN35" s="47"/>
      <c r="AO35" s="47"/>
      <c r="AP35" s="47"/>
      <c r="AQ35" s="47"/>
      <c r="AR35" s="47"/>
      <c r="AS35" s="47"/>
      <c r="AT35" s="47"/>
      <c r="AU35" s="47"/>
      <c r="AV35" s="47"/>
      <c r="AW35" s="47"/>
      <c r="AX35" s="47"/>
      <c r="AY35" s="47"/>
      <c r="AZ35" s="47"/>
      <c r="BA35" s="47"/>
      <c r="BB35" s="47"/>
      <c r="BC35" s="47"/>
      <c r="BD35" s="47"/>
      <c r="BE35" s="47"/>
      <c r="BF35" s="47"/>
      <c r="BG35" s="47"/>
      <c r="BH35" s="47"/>
      <c r="BI35" s="47"/>
      <c r="BJ35" s="47"/>
      <c r="BK35" s="47"/>
      <c r="BL35" s="47"/>
      <c r="BM35" s="47"/>
      <c r="BN35" s="47"/>
      <c r="BO35" s="47"/>
      <c r="BP35" s="47"/>
      <c r="BQ35" s="47"/>
      <c r="BR35" s="47"/>
      <c r="BS35" s="47"/>
      <c r="BT35" s="47"/>
      <c r="BU35" s="47"/>
      <c r="BV35" s="47"/>
      <c r="BW35" s="47"/>
      <c r="BX35" s="47"/>
      <c r="BY35" s="47"/>
      <c r="BZ35" s="47"/>
      <c r="CA35" s="47"/>
      <c r="CB35" s="47"/>
      <c r="CC35" s="47"/>
      <c r="CD35" s="47"/>
      <c r="CE35" s="47"/>
      <c r="CF35" s="47"/>
      <c r="CG35" s="47"/>
      <c r="CH35" s="47"/>
      <c r="CI35" s="47"/>
      <c r="CJ35" s="47"/>
      <c r="CK35" s="47"/>
      <c r="CL35" s="47"/>
      <c r="CM35" s="47"/>
      <c r="CN35" s="47"/>
      <c r="CO35" s="47"/>
      <c r="CP35" s="47"/>
      <c r="CQ35" s="47"/>
      <c r="CR35" s="47"/>
      <c r="CS35" s="47"/>
      <c r="CT35" s="47"/>
      <c r="CU35" s="47"/>
      <c r="CV35" s="47"/>
      <c r="CW35" s="47"/>
      <c r="CX35" s="47"/>
      <c r="CY35" s="47"/>
      <c r="CZ35" s="47"/>
      <c r="DA35" s="47"/>
      <c r="DB35" s="47"/>
      <c r="DC35" s="47"/>
      <c r="DD35" s="47"/>
      <c r="DE35" s="47"/>
      <c r="DF35" s="47"/>
      <c r="DG35" s="47"/>
      <c r="DH35" s="47"/>
      <c r="DI35" s="47"/>
      <c r="DJ35" s="47"/>
      <c r="DK35" s="47"/>
      <c r="DL35" s="47"/>
      <c r="DM35" s="47"/>
      <c r="DN35" s="47"/>
      <c r="DO35" s="47"/>
      <c r="DP35" s="47"/>
    </row>
    <row r="36" spans="1:120" s="48" customFormat="1" ht="16.95" customHeight="1">
      <c r="A36" s="49"/>
      <c r="B36" s="50"/>
      <c r="C36" s="105"/>
      <c r="D36" s="106"/>
      <c r="E36" s="107"/>
      <c r="F36" s="108"/>
      <c r="G36" s="107"/>
      <c r="H36" s="110"/>
      <c r="I36" s="108"/>
      <c r="J36" s="9" t="str">
        <f>IF(OR(ISBLANK(A36),ISBLANK(B36)),"",(B36-A36)+1)</f>
        <v/>
      </c>
      <c r="K36" s="10">
        <f t="shared" si="1"/>
        <v>9.1324200913242004E-3</v>
      </c>
      <c r="L36" s="21" t="str">
        <f t="shared" si="4"/>
        <v/>
      </c>
      <c r="M36" s="47"/>
      <c r="N36" s="47"/>
      <c r="O36" s="47"/>
      <c r="P36" s="47"/>
      <c r="Q36" s="47"/>
      <c r="R36" s="47"/>
      <c r="S36" s="47"/>
      <c r="T36" s="47"/>
      <c r="U36" s="47"/>
      <c r="V36" s="47"/>
      <c r="W36" s="47"/>
      <c r="X36" s="47"/>
      <c r="Y36" s="47"/>
      <c r="Z36" s="47"/>
      <c r="AA36" s="47"/>
      <c r="AB36" s="47"/>
      <c r="AC36" s="47"/>
      <c r="AD36" s="47"/>
      <c r="AE36" s="47"/>
      <c r="AF36" s="47"/>
      <c r="AG36" s="47"/>
      <c r="AH36" s="47"/>
      <c r="AI36" s="47"/>
      <c r="AJ36" s="47"/>
      <c r="AK36" s="47"/>
      <c r="AL36" s="47"/>
      <c r="AM36" s="47"/>
      <c r="AN36" s="47"/>
      <c r="AO36" s="47"/>
      <c r="AP36" s="47"/>
      <c r="AQ36" s="47"/>
      <c r="AR36" s="47"/>
      <c r="AS36" s="47"/>
      <c r="AT36" s="47"/>
      <c r="AU36" s="47"/>
      <c r="AV36" s="47"/>
      <c r="AW36" s="47"/>
      <c r="AX36" s="47"/>
      <c r="AY36" s="47"/>
      <c r="AZ36" s="47"/>
      <c r="BA36" s="47"/>
      <c r="BB36" s="47"/>
      <c r="BC36" s="47"/>
      <c r="BD36" s="47"/>
      <c r="BE36" s="47"/>
      <c r="BF36" s="47"/>
      <c r="BG36" s="47"/>
      <c r="BH36" s="47"/>
      <c r="BI36" s="47"/>
      <c r="BJ36" s="47"/>
      <c r="BK36" s="47"/>
      <c r="BL36" s="47"/>
      <c r="BM36" s="47"/>
      <c r="BN36" s="47"/>
      <c r="BO36" s="47"/>
      <c r="BP36" s="47"/>
      <c r="BQ36" s="47"/>
      <c r="BR36" s="47"/>
      <c r="BS36" s="47"/>
      <c r="BT36" s="47"/>
      <c r="BU36" s="47"/>
      <c r="BV36" s="47"/>
      <c r="BW36" s="47"/>
      <c r="BX36" s="47"/>
      <c r="BY36" s="47"/>
      <c r="BZ36" s="47"/>
      <c r="CA36" s="47"/>
      <c r="CB36" s="47"/>
      <c r="CC36" s="47"/>
      <c r="CD36" s="47"/>
      <c r="CE36" s="47"/>
      <c r="CF36" s="47"/>
      <c r="CG36" s="47"/>
      <c r="CH36" s="47"/>
      <c r="CI36" s="47"/>
      <c r="CJ36" s="47"/>
      <c r="CK36" s="47"/>
      <c r="CL36" s="47"/>
      <c r="CM36" s="47"/>
      <c r="CN36" s="47"/>
      <c r="CO36" s="47"/>
      <c r="CP36" s="47"/>
      <c r="CQ36" s="47"/>
      <c r="CR36" s="47"/>
      <c r="CS36" s="47"/>
      <c r="CT36" s="47"/>
      <c r="CU36" s="47"/>
      <c r="CV36" s="47"/>
      <c r="CW36" s="47"/>
      <c r="CX36" s="47"/>
      <c r="CY36" s="47"/>
      <c r="CZ36" s="47"/>
      <c r="DA36" s="47"/>
      <c r="DB36" s="47"/>
      <c r="DC36" s="47"/>
      <c r="DD36" s="47"/>
      <c r="DE36" s="47"/>
      <c r="DF36" s="47"/>
      <c r="DG36" s="47"/>
      <c r="DH36" s="47"/>
      <c r="DI36" s="47"/>
      <c r="DJ36" s="47"/>
      <c r="DK36" s="47"/>
      <c r="DL36" s="47"/>
      <c r="DM36" s="47"/>
      <c r="DN36" s="47"/>
      <c r="DO36" s="47"/>
      <c r="DP36" s="47"/>
    </row>
    <row r="37" spans="1:120" s="48" customFormat="1" ht="16.95" customHeight="1">
      <c r="A37" s="49"/>
      <c r="B37" s="50"/>
      <c r="C37" s="105"/>
      <c r="D37" s="106"/>
      <c r="E37" s="107"/>
      <c r="F37" s="108"/>
      <c r="G37" s="107"/>
      <c r="H37" s="110"/>
      <c r="I37" s="108"/>
      <c r="J37" s="9" t="str">
        <f>IF(OR(ISBLANK(A37),ISBLANK(B37)),"",(B37-A37)+1)</f>
        <v/>
      </c>
      <c r="K37" s="10">
        <f t="shared" si="1"/>
        <v>9.1324200913242004E-3</v>
      </c>
      <c r="L37" s="21" t="str">
        <f t="shared" si="4"/>
        <v/>
      </c>
      <c r="M37" s="47"/>
      <c r="N37" s="47"/>
      <c r="O37" s="47"/>
      <c r="P37" s="47"/>
      <c r="Q37" s="47"/>
      <c r="R37" s="47"/>
      <c r="S37" s="47"/>
      <c r="T37" s="47"/>
      <c r="U37" s="47"/>
      <c r="V37" s="47"/>
      <c r="W37" s="47"/>
      <c r="X37" s="47"/>
      <c r="Y37" s="47"/>
      <c r="Z37" s="47"/>
      <c r="AA37" s="47"/>
      <c r="AB37" s="47"/>
      <c r="AC37" s="47"/>
      <c r="AD37" s="47"/>
      <c r="AE37" s="47"/>
      <c r="AF37" s="47"/>
      <c r="AG37" s="47"/>
      <c r="AH37" s="47"/>
      <c r="AI37" s="47"/>
      <c r="AJ37" s="47"/>
      <c r="AK37" s="47"/>
      <c r="AL37" s="47"/>
      <c r="AM37" s="47"/>
      <c r="AN37" s="47"/>
      <c r="AO37" s="47"/>
      <c r="AP37" s="47"/>
      <c r="AQ37" s="47"/>
      <c r="AR37" s="47"/>
      <c r="AS37" s="47"/>
      <c r="AT37" s="47"/>
      <c r="AU37" s="47"/>
      <c r="AV37" s="47"/>
      <c r="AW37" s="47"/>
      <c r="AX37" s="47"/>
      <c r="AY37" s="47"/>
      <c r="AZ37" s="47"/>
      <c r="BA37" s="47"/>
      <c r="BB37" s="47"/>
      <c r="BC37" s="47"/>
      <c r="BD37" s="47"/>
      <c r="BE37" s="47"/>
      <c r="BF37" s="47"/>
      <c r="BG37" s="47"/>
      <c r="BH37" s="47"/>
      <c r="BI37" s="47"/>
      <c r="BJ37" s="47"/>
      <c r="BK37" s="47"/>
      <c r="BL37" s="47"/>
      <c r="BM37" s="47"/>
      <c r="BN37" s="47"/>
      <c r="BO37" s="47"/>
      <c r="BP37" s="47"/>
      <c r="BQ37" s="47"/>
      <c r="BR37" s="47"/>
      <c r="BS37" s="47"/>
      <c r="BT37" s="47"/>
      <c r="BU37" s="47"/>
      <c r="BV37" s="47"/>
      <c r="BW37" s="47"/>
      <c r="BX37" s="47"/>
      <c r="BY37" s="47"/>
      <c r="BZ37" s="47"/>
      <c r="CA37" s="47"/>
      <c r="CB37" s="47"/>
      <c r="CC37" s="47"/>
      <c r="CD37" s="47"/>
      <c r="CE37" s="47"/>
      <c r="CF37" s="47"/>
      <c r="CG37" s="47"/>
      <c r="CH37" s="47"/>
      <c r="CI37" s="47"/>
      <c r="CJ37" s="47"/>
      <c r="CK37" s="47"/>
      <c r="CL37" s="47"/>
      <c r="CM37" s="47"/>
      <c r="CN37" s="47"/>
      <c r="CO37" s="47"/>
      <c r="CP37" s="47"/>
      <c r="CQ37" s="47"/>
      <c r="CR37" s="47"/>
      <c r="CS37" s="47"/>
      <c r="CT37" s="47"/>
      <c r="CU37" s="47"/>
      <c r="CV37" s="47"/>
      <c r="CW37" s="47"/>
      <c r="CX37" s="47"/>
      <c r="CY37" s="47"/>
      <c r="CZ37" s="47"/>
      <c r="DA37" s="47"/>
      <c r="DB37" s="47"/>
      <c r="DC37" s="47"/>
      <c r="DD37" s="47"/>
      <c r="DE37" s="47"/>
      <c r="DF37" s="47"/>
      <c r="DG37" s="47"/>
      <c r="DH37" s="47"/>
      <c r="DI37" s="47"/>
      <c r="DJ37" s="47"/>
      <c r="DK37" s="47"/>
      <c r="DL37" s="47"/>
      <c r="DM37" s="47"/>
      <c r="DN37" s="47"/>
      <c r="DO37" s="47"/>
      <c r="DP37" s="47"/>
    </row>
    <row r="38" spans="1:120" s="48" customFormat="1" ht="16.95" customHeight="1">
      <c r="A38" s="49"/>
      <c r="B38" s="50"/>
      <c r="C38" s="105"/>
      <c r="D38" s="106"/>
      <c r="E38" s="107"/>
      <c r="F38" s="108"/>
      <c r="G38" s="107"/>
      <c r="H38" s="110"/>
      <c r="I38" s="108"/>
      <c r="J38" s="9" t="str">
        <f t="shared" si="0"/>
        <v/>
      </c>
      <c r="K38" s="10">
        <f t="shared" si="1"/>
        <v>9.1324200913242004E-3</v>
      </c>
      <c r="L38" s="21" t="str">
        <f t="shared" si="2"/>
        <v/>
      </c>
      <c r="M38" s="47"/>
      <c r="N38" s="47"/>
      <c r="O38" s="47"/>
      <c r="P38" s="47"/>
      <c r="Q38" s="47"/>
      <c r="R38" s="47"/>
      <c r="S38" s="47"/>
      <c r="T38" s="47"/>
      <c r="U38" s="47"/>
      <c r="V38" s="47"/>
      <c r="W38" s="47"/>
      <c r="X38" s="47"/>
      <c r="Y38" s="47"/>
      <c r="Z38" s="47"/>
      <c r="AA38" s="47"/>
      <c r="AB38" s="47"/>
      <c r="AC38" s="47"/>
      <c r="AD38" s="47"/>
      <c r="AE38" s="47"/>
      <c r="AF38" s="47"/>
      <c r="AG38" s="47"/>
      <c r="AH38" s="47"/>
      <c r="AI38" s="47"/>
      <c r="AJ38" s="47"/>
      <c r="AK38" s="47"/>
      <c r="AL38" s="47"/>
      <c r="AM38" s="47"/>
      <c r="AN38" s="47"/>
      <c r="AO38" s="47"/>
      <c r="AP38" s="47"/>
      <c r="AQ38" s="47"/>
      <c r="AR38" s="47"/>
      <c r="AS38" s="47"/>
      <c r="AT38" s="47"/>
      <c r="AU38" s="47"/>
      <c r="AV38" s="47"/>
      <c r="AW38" s="47"/>
      <c r="AX38" s="47"/>
      <c r="AY38" s="47"/>
      <c r="AZ38" s="47"/>
      <c r="BA38" s="47"/>
      <c r="BB38" s="47"/>
      <c r="BC38" s="47"/>
      <c r="BD38" s="47"/>
      <c r="BE38" s="47"/>
      <c r="BF38" s="47"/>
      <c r="BG38" s="47"/>
      <c r="BH38" s="47"/>
      <c r="BI38" s="47"/>
      <c r="BJ38" s="47"/>
      <c r="BK38" s="47"/>
      <c r="BL38" s="47"/>
      <c r="BM38" s="47"/>
      <c r="BN38" s="47"/>
      <c r="BO38" s="47"/>
      <c r="BP38" s="47"/>
      <c r="BQ38" s="47"/>
      <c r="BR38" s="47"/>
      <c r="BS38" s="47"/>
      <c r="BT38" s="47"/>
      <c r="BU38" s="47"/>
      <c r="BV38" s="47"/>
      <c r="BW38" s="47"/>
      <c r="BX38" s="47"/>
      <c r="BY38" s="47"/>
      <c r="BZ38" s="47"/>
      <c r="CA38" s="47"/>
      <c r="CB38" s="47"/>
      <c r="CC38" s="47"/>
      <c r="CD38" s="47"/>
      <c r="CE38" s="47"/>
      <c r="CF38" s="47"/>
      <c r="CG38" s="47"/>
      <c r="CH38" s="47"/>
      <c r="CI38" s="47"/>
      <c r="CJ38" s="47"/>
      <c r="CK38" s="47"/>
      <c r="CL38" s="47"/>
      <c r="CM38" s="47"/>
      <c r="CN38" s="47"/>
      <c r="CO38" s="47"/>
      <c r="CP38" s="47"/>
      <c r="CQ38" s="47"/>
      <c r="CR38" s="47"/>
      <c r="CS38" s="47"/>
      <c r="CT38" s="47"/>
      <c r="CU38" s="47"/>
      <c r="CV38" s="47"/>
      <c r="CW38" s="47"/>
      <c r="CX38" s="47"/>
      <c r="CY38" s="47"/>
      <c r="CZ38" s="47"/>
      <c r="DA38" s="47"/>
      <c r="DB38" s="47"/>
      <c r="DC38" s="47"/>
      <c r="DD38" s="47"/>
      <c r="DE38" s="47"/>
      <c r="DF38" s="47"/>
      <c r="DG38" s="47"/>
      <c r="DH38" s="47"/>
      <c r="DI38" s="47"/>
      <c r="DJ38" s="47"/>
      <c r="DK38" s="47"/>
      <c r="DL38" s="47"/>
      <c r="DM38" s="47"/>
      <c r="DN38" s="47"/>
      <c r="DO38" s="47"/>
      <c r="DP38" s="47"/>
    </row>
    <row r="39" spans="1:120" s="48" customFormat="1" ht="16.95" customHeight="1">
      <c r="A39" s="49"/>
      <c r="B39" s="50"/>
      <c r="C39" s="105"/>
      <c r="D39" s="106"/>
      <c r="E39" s="107"/>
      <c r="F39" s="108"/>
      <c r="G39" s="107"/>
      <c r="H39" s="110"/>
      <c r="I39" s="108"/>
      <c r="J39" s="9" t="str">
        <f t="shared" si="0"/>
        <v/>
      </c>
      <c r="K39" s="10">
        <f t="shared" si="1"/>
        <v>9.1324200913242004E-3</v>
      </c>
      <c r="L39" s="21" t="str">
        <f t="shared" si="2"/>
        <v/>
      </c>
      <c r="M39" s="47"/>
      <c r="N39" s="47"/>
      <c r="O39" s="47"/>
      <c r="P39" s="47"/>
      <c r="Q39" s="47"/>
      <c r="R39" s="47"/>
      <c r="S39" s="47"/>
      <c r="T39" s="47"/>
      <c r="U39" s="47"/>
      <c r="V39" s="47"/>
      <c r="W39" s="47"/>
      <c r="X39" s="47"/>
      <c r="Y39" s="47"/>
      <c r="Z39" s="47"/>
      <c r="AA39" s="47"/>
      <c r="AB39" s="47"/>
      <c r="AC39" s="47"/>
      <c r="AD39" s="47"/>
      <c r="AE39" s="47"/>
      <c r="AF39" s="47"/>
      <c r="AG39" s="47"/>
      <c r="AH39" s="47"/>
      <c r="AI39" s="47"/>
      <c r="AJ39" s="47"/>
      <c r="AK39" s="47"/>
      <c r="AL39" s="47"/>
      <c r="AM39" s="47"/>
      <c r="AN39" s="47"/>
      <c r="AO39" s="47"/>
      <c r="AP39" s="47"/>
      <c r="AQ39" s="47"/>
      <c r="AR39" s="47"/>
      <c r="AS39" s="47"/>
      <c r="AT39" s="47"/>
      <c r="AU39" s="47"/>
      <c r="AV39" s="47"/>
      <c r="AW39" s="47"/>
      <c r="AX39" s="47"/>
      <c r="AY39" s="47"/>
      <c r="AZ39" s="47"/>
      <c r="BA39" s="47"/>
      <c r="BB39" s="47"/>
      <c r="BC39" s="47"/>
      <c r="BD39" s="47"/>
      <c r="BE39" s="47"/>
      <c r="BF39" s="47"/>
      <c r="BG39" s="47"/>
      <c r="BH39" s="47"/>
      <c r="BI39" s="47"/>
      <c r="BJ39" s="47"/>
      <c r="BK39" s="47"/>
      <c r="BL39" s="47"/>
      <c r="BM39" s="47"/>
      <c r="BN39" s="47"/>
      <c r="BO39" s="47"/>
      <c r="BP39" s="47"/>
      <c r="BQ39" s="47"/>
      <c r="BR39" s="47"/>
      <c r="BS39" s="47"/>
      <c r="BT39" s="47"/>
      <c r="BU39" s="47"/>
      <c r="BV39" s="47"/>
      <c r="BW39" s="47"/>
      <c r="BX39" s="47"/>
      <c r="BY39" s="47"/>
      <c r="BZ39" s="47"/>
      <c r="CA39" s="47"/>
      <c r="CB39" s="47"/>
      <c r="CC39" s="47"/>
      <c r="CD39" s="47"/>
      <c r="CE39" s="47"/>
      <c r="CF39" s="47"/>
      <c r="CG39" s="47"/>
      <c r="CH39" s="47"/>
      <c r="CI39" s="47"/>
      <c r="CJ39" s="47"/>
      <c r="CK39" s="47"/>
      <c r="CL39" s="47"/>
      <c r="CM39" s="47"/>
      <c r="CN39" s="47"/>
      <c r="CO39" s="47"/>
      <c r="CP39" s="47"/>
      <c r="CQ39" s="47"/>
      <c r="CR39" s="47"/>
      <c r="CS39" s="47"/>
      <c r="CT39" s="47"/>
      <c r="CU39" s="47"/>
      <c r="CV39" s="47"/>
      <c r="CW39" s="47"/>
      <c r="CX39" s="47"/>
      <c r="CY39" s="47"/>
      <c r="CZ39" s="47"/>
      <c r="DA39" s="47"/>
      <c r="DB39" s="47"/>
      <c r="DC39" s="47"/>
      <c r="DD39" s="47"/>
      <c r="DE39" s="47"/>
      <c r="DF39" s="47"/>
      <c r="DG39" s="47"/>
      <c r="DH39" s="47"/>
      <c r="DI39" s="47"/>
      <c r="DJ39" s="47"/>
      <c r="DK39" s="47"/>
      <c r="DL39" s="47"/>
      <c r="DM39" s="47"/>
      <c r="DN39" s="47"/>
      <c r="DO39" s="47"/>
      <c r="DP39" s="47"/>
    </row>
    <row r="40" spans="1:120" s="48" customFormat="1" ht="16.95" customHeight="1">
      <c r="A40" s="49"/>
      <c r="B40" s="50"/>
      <c r="C40" s="105"/>
      <c r="D40" s="106"/>
      <c r="E40" s="107"/>
      <c r="F40" s="108"/>
      <c r="G40" s="107"/>
      <c r="H40" s="110"/>
      <c r="I40" s="108"/>
      <c r="J40" s="9" t="str">
        <f t="shared" si="0"/>
        <v/>
      </c>
      <c r="K40" s="10">
        <f t="shared" si="1"/>
        <v>9.1324200913242004E-3</v>
      </c>
      <c r="L40" s="21" t="str">
        <f t="shared" si="2"/>
        <v/>
      </c>
      <c r="M40" s="47"/>
      <c r="N40" s="47"/>
      <c r="O40" s="47"/>
      <c r="P40" s="47"/>
      <c r="Q40" s="47"/>
      <c r="R40" s="47"/>
      <c r="S40" s="47"/>
      <c r="T40" s="47"/>
      <c r="U40" s="47"/>
      <c r="V40" s="47"/>
      <c r="W40" s="47"/>
      <c r="X40" s="47"/>
      <c r="Y40" s="47"/>
      <c r="Z40" s="47"/>
      <c r="AA40" s="47"/>
      <c r="AB40" s="47"/>
      <c r="AC40" s="47"/>
      <c r="AD40" s="47"/>
      <c r="AE40" s="47"/>
      <c r="AF40" s="47"/>
      <c r="AG40" s="47"/>
      <c r="AH40" s="47"/>
      <c r="AI40" s="47"/>
      <c r="AJ40" s="47"/>
      <c r="AK40" s="47"/>
      <c r="AL40" s="47"/>
      <c r="AM40" s="47"/>
      <c r="AN40" s="47"/>
      <c r="AO40" s="47"/>
      <c r="AP40" s="47"/>
      <c r="AQ40" s="47"/>
      <c r="AR40" s="47"/>
      <c r="AS40" s="47"/>
      <c r="AT40" s="47"/>
      <c r="AU40" s="47"/>
      <c r="AV40" s="47"/>
      <c r="AW40" s="47"/>
      <c r="AX40" s="47"/>
      <c r="AY40" s="47"/>
      <c r="AZ40" s="47"/>
      <c r="BA40" s="47"/>
      <c r="BB40" s="47"/>
      <c r="BC40" s="47"/>
      <c r="BD40" s="47"/>
      <c r="BE40" s="47"/>
      <c r="BF40" s="47"/>
      <c r="BG40" s="47"/>
      <c r="BH40" s="47"/>
      <c r="BI40" s="47"/>
      <c r="BJ40" s="47"/>
      <c r="BK40" s="47"/>
      <c r="BL40" s="47"/>
      <c r="BM40" s="47"/>
      <c r="BN40" s="47"/>
      <c r="BO40" s="47"/>
      <c r="BP40" s="47"/>
      <c r="BQ40" s="47"/>
      <c r="BR40" s="47"/>
      <c r="BS40" s="47"/>
      <c r="BT40" s="47"/>
      <c r="BU40" s="47"/>
      <c r="BV40" s="47"/>
      <c r="BW40" s="47"/>
      <c r="BX40" s="47"/>
      <c r="BY40" s="47"/>
      <c r="BZ40" s="47"/>
      <c r="CA40" s="47"/>
      <c r="CB40" s="47"/>
      <c r="CC40" s="47"/>
      <c r="CD40" s="47"/>
      <c r="CE40" s="47"/>
      <c r="CF40" s="47"/>
      <c r="CG40" s="47"/>
      <c r="CH40" s="47"/>
      <c r="CI40" s="47"/>
      <c r="CJ40" s="47"/>
      <c r="CK40" s="47"/>
      <c r="CL40" s="47"/>
      <c r="CM40" s="47"/>
      <c r="CN40" s="47"/>
      <c r="CO40" s="47"/>
      <c r="CP40" s="47"/>
      <c r="CQ40" s="47"/>
      <c r="CR40" s="47"/>
      <c r="CS40" s="47"/>
      <c r="CT40" s="47"/>
      <c r="CU40" s="47"/>
      <c r="CV40" s="47"/>
      <c r="CW40" s="47"/>
      <c r="CX40" s="47"/>
      <c r="CY40" s="47"/>
      <c r="CZ40" s="47"/>
      <c r="DA40" s="47"/>
      <c r="DB40" s="47"/>
      <c r="DC40" s="47"/>
      <c r="DD40" s="47"/>
      <c r="DE40" s="47"/>
      <c r="DF40" s="47"/>
      <c r="DG40" s="47"/>
      <c r="DH40" s="47"/>
      <c r="DI40" s="47"/>
      <c r="DJ40" s="47"/>
      <c r="DK40" s="47"/>
      <c r="DL40" s="47"/>
      <c r="DM40" s="47"/>
      <c r="DN40" s="47"/>
      <c r="DO40" s="47"/>
      <c r="DP40" s="47"/>
    </row>
    <row r="41" spans="1:120" s="48" customFormat="1" ht="16.95" customHeight="1">
      <c r="A41" s="49"/>
      <c r="B41" s="50"/>
      <c r="C41" s="105"/>
      <c r="D41" s="106"/>
      <c r="E41" s="107"/>
      <c r="F41" s="108"/>
      <c r="G41" s="126"/>
      <c r="H41" s="110"/>
      <c r="I41" s="108"/>
      <c r="J41" s="9" t="str">
        <f t="shared" si="0"/>
        <v/>
      </c>
      <c r="K41" s="10">
        <f t="shared" si="1"/>
        <v>9.1324200913242004E-3</v>
      </c>
      <c r="L41" s="21" t="str">
        <f t="shared" si="2"/>
        <v/>
      </c>
      <c r="M41" s="47"/>
      <c r="N41" s="47"/>
      <c r="O41" s="47"/>
      <c r="P41" s="47"/>
      <c r="Q41" s="47"/>
      <c r="R41" s="47"/>
      <c r="S41" s="47"/>
      <c r="T41" s="47"/>
      <c r="U41" s="47"/>
      <c r="V41" s="47"/>
      <c r="W41" s="47"/>
      <c r="X41" s="47"/>
      <c r="Y41" s="47"/>
      <c r="Z41" s="47"/>
      <c r="AA41" s="47"/>
      <c r="AB41" s="47"/>
      <c r="AC41" s="47"/>
      <c r="AD41" s="47"/>
      <c r="AE41" s="47"/>
      <c r="AF41" s="47"/>
      <c r="AG41" s="47"/>
      <c r="AH41" s="47"/>
      <c r="AI41" s="47"/>
      <c r="AJ41" s="47"/>
      <c r="AK41" s="47"/>
      <c r="AL41" s="47"/>
      <c r="AM41" s="47"/>
      <c r="AN41" s="47"/>
      <c r="AO41" s="47"/>
      <c r="AP41" s="47"/>
      <c r="AQ41" s="47"/>
      <c r="AR41" s="47"/>
      <c r="AS41" s="47"/>
      <c r="AT41" s="47"/>
      <c r="AU41" s="47"/>
      <c r="AV41" s="47"/>
      <c r="AW41" s="47"/>
      <c r="AX41" s="47"/>
      <c r="AY41" s="47"/>
      <c r="AZ41" s="47"/>
      <c r="BA41" s="47"/>
      <c r="BB41" s="47"/>
      <c r="BC41" s="47"/>
      <c r="BD41" s="47"/>
      <c r="BE41" s="47"/>
      <c r="BF41" s="47"/>
      <c r="BG41" s="47"/>
      <c r="BH41" s="47"/>
      <c r="BI41" s="47"/>
      <c r="BJ41" s="47"/>
      <c r="BK41" s="47"/>
      <c r="BL41" s="47"/>
      <c r="BM41" s="47"/>
      <c r="BN41" s="47"/>
      <c r="BO41" s="47"/>
      <c r="BP41" s="47"/>
      <c r="BQ41" s="47"/>
      <c r="BR41" s="47"/>
      <c r="BS41" s="47"/>
      <c r="BT41" s="47"/>
      <c r="BU41" s="47"/>
      <c r="BV41" s="47"/>
      <c r="BW41" s="47"/>
      <c r="BX41" s="47"/>
      <c r="BY41" s="47"/>
      <c r="BZ41" s="47"/>
      <c r="CA41" s="47"/>
      <c r="CB41" s="47"/>
      <c r="CC41" s="47"/>
      <c r="CD41" s="47"/>
      <c r="CE41" s="47"/>
      <c r="CF41" s="47"/>
      <c r="CG41" s="47"/>
      <c r="CH41" s="47"/>
      <c r="CI41" s="47"/>
      <c r="CJ41" s="47"/>
      <c r="CK41" s="47"/>
      <c r="CL41" s="47"/>
      <c r="CM41" s="47"/>
      <c r="CN41" s="47"/>
      <c r="CO41" s="47"/>
      <c r="CP41" s="47"/>
      <c r="CQ41" s="47"/>
      <c r="CR41" s="47"/>
      <c r="CS41" s="47"/>
      <c r="CT41" s="47"/>
      <c r="CU41" s="47"/>
      <c r="CV41" s="47"/>
      <c r="CW41" s="47"/>
      <c r="CX41" s="47"/>
      <c r="CY41" s="47"/>
      <c r="CZ41" s="47"/>
      <c r="DA41" s="47"/>
      <c r="DB41" s="47"/>
      <c r="DC41" s="47"/>
      <c r="DD41" s="47"/>
      <c r="DE41" s="47"/>
      <c r="DF41" s="47"/>
      <c r="DG41" s="47"/>
      <c r="DH41" s="47"/>
      <c r="DI41" s="47"/>
      <c r="DJ41" s="47"/>
      <c r="DK41" s="47"/>
      <c r="DL41" s="47"/>
      <c r="DM41" s="47"/>
      <c r="DN41" s="47"/>
      <c r="DO41" s="47"/>
      <c r="DP41" s="47"/>
    </row>
    <row r="42" spans="1:120" s="48" customFormat="1" ht="16.95" customHeight="1">
      <c r="A42" s="49"/>
      <c r="B42" s="50"/>
      <c r="C42" s="105"/>
      <c r="D42" s="106"/>
      <c r="E42" s="107"/>
      <c r="F42" s="108"/>
      <c r="G42" s="107"/>
      <c r="H42" s="110"/>
      <c r="I42" s="108"/>
      <c r="J42" s="9" t="str">
        <f>IF(OR(ISBLANK(A42),ISBLANK(B42)),"",(B42-A42)+1)</f>
        <v/>
      </c>
      <c r="K42" s="10">
        <f t="shared" si="1"/>
        <v>9.1324200913242004E-3</v>
      </c>
      <c r="L42" s="21" t="str">
        <f t="shared" ref="L42" si="5">IFERROR(ROUND(J42*K42,4),"")</f>
        <v/>
      </c>
      <c r="M42" s="47"/>
      <c r="N42" s="47"/>
      <c r="O42" s="47"/>
      <c r="P42" s="47"/>
      <c r="Q42" s="47"/>
      <c r="R42" s="47"/>
      <c r="S42" s="47"/>
      <c r="T42" s="47"/>
      <c r="U42" s="47"/>
      <c r="V42" s="47"/>
      <c r="W42" s="47"/>
      <c r="X42" s="47"/>
      <c r="Y42" s="47"/>
      <c r="Z42" s="47"/>
      <c r="AA42" s="47"/>
      <c r="AB42" s="47"/>
      <c r="AC42" s="47"/>
      <c r="AD42" s="47"/>
      <c r="AE42" s="47"/>
      <c r="AF42" s="47"/>
      <c r="AG42" s="47"/>
      <c r="AH42" s="47"/>
      <c r="AI42" s="47"/>
      <c r="AJ42" s="47"/>
      <c r="AK42" s="47"/>
      <c r="AL42" s="47"/>
      <c r="AM42" s="47"/>
      <c r="AN42" s="47"/>
      <c r="AO42" s="47"/>
      <c r="AP42" s="47"/>
      <c r="AQ42" s="47"/>
      <c r="AR42" s="47"/>
      <c r="AS42" s="47"/>
      <c r="AT42" s="47"/>
      <c r="AU42" s="47"/>
      <c r="AV42" s="47"/>
      <c r="AW42" s="47"/>
      <c r="AX42" s="47"/>
      <c r="AY42" s="47"/>
      <c r="AZ42" s="47"/>
      <c r="BA42" s="47"/>
      <c r="BB42" s="47"/>
      <c r="BC42" s="47"/>
      <c r="BD42" s="47"/>
      <c r="BE42" s="47"/>
      <c r="BF42" s="47"/>
      <c r="BG42" s="47"/>
      <c r="BH42" s="47"/>
      <c r="BI42" s="47"/>
      <c r="BJ42" s="47"/>
      <c r="BK42" s="47"/>
      <c r="BL42" s="47"/>
      <c r="BM42" s="47"/>
      <c r="BN42" s="47"/>
      <c r="BO42" s="47"/>
      <c r="BP42" s="47"/>
      <c r="BQ42" s="47"/>
      <c r="BR42" s="47"/>
      <c r="BS42" s="47"/>
      <c r="BT42" s="47"/>
      <c r="BU42" s="47"/>
      <c r="BV42" s="47"/>
      <c r="BW42" s="47"/>
      <c r="BX42" s="47"/>
      <c r="BY42" s="47"/>
      <c r="BZ42" s="47"/>
      <c r="CA42" s="47"/>
      <c r="CB42" s="47"/>
      <c r="CC42" s="47"/>
      <c r="CD42" s="47"/>
      <c r="CE42" s="47"/>
      <c r="CF42" s="47"/>
      <c r="CG42" s="47"/>
      <c r="CH42" s="47"/>
      <c r="CI42" s="47"/>
      <c r="CJ42" s="47"/>
      <c r="CK42" s="47"/>
      <c r="CL42" s="47"/>
      <c r="CM42" s="47"/>
      <c r="CN42" s="47"/>
      <c r="CO42" s="47"/>
      <c r="CP42" s="47"/>
      <c r="CQ42" s="47"/>
      <c r="CR42" s="47"/>
      <c r="CS42" s="47"/>
      <c r="CT42" s="47"/>
      <c r="CU42" s="47"/>
      <c r="CV42" s="47"/>
      <c r="CW42" s="47"/>
      <c r="CX42" s="47"/>
      <c r="CY42" s="47"/>
      <c r="CZ42" s="47"/>
      <c r="DA42" s="47"/>
      <c r="DB42" s="47"/>
      <c r="DC42" s="47"/>
      <c r="DD42" s="47"/>
      <c r="DE42" s="47"/>
      <c r="DF42" s="47"/>
      <c r="DG42" s="47"/>
      <c r="DH42" s="47"/>
      <c r="DI42" s="47"/>
      <c r="DJ42" s="47"/>
      <c r="DK42" s="47"/>
      <c r="DL42" s="47"/>
      <c r="DM42" s="47"/>
      <c r="DN42" s="47"/>
      <c r="DO42" s="47"/>
      <c r="DP42" s="47"/>
    </row>
    <row r="43" spans="1:120" s="48" customFormat="1" ht="16.95" customHeight="1">
      <c r="A43" s="49"/>
      <c r="B43" s="50"/>
      <c r="C43" s="105"/>
      <c r="D43" s="106"/>
      <c r="E43" s="107"/>
      <c r="F43" s="108"/>
      <c r="G43" s="107"/>
      <c r="H43" s="110"/>
      <c r="I43" s="108"/>
      <c r="J43" s="9" t="str">
        <f>IF(OR(ISBLANK(A43),ISBLANK(B43)),"",(B43-A43)+1)</f>
        <v/>
      </c>
      <c r="K43" s="10">
        <f t="shared" si="1"/>
        <v>9.1324200913242004E-3</v>
      </c>
      <c r="L43" s="21" t="str">
        <f t="shared" si="2"/>
        <v/>
      </c>
      <c r="M43" s="47"/>
      <c r="N43" s="47"/>
      <c r="O43" s="47"/>
      <c r="P43" s="47"/>
      <c r="Q43" s="47"/>
      <c r="R43" s="47"/>
      <c r="S43" s="47"/>
      <c r="T43" s="47"/>
      <c r="U43" s="47"/>
      <c r="V43" s="47"/>
      <c r="W43" s="47"/>
      <c r="X43" s="47"/>
      <c r="Y43" s="47"/>
      <c r="Z43" s="47"/>
      <c r="AA43" s="47"/>
      <c r="AB43" s="47"/>
      <c r="AC43" s="47"/>
      <c r="AD43" s="47"/>
      <c r="AE43" s="47"/>
      <c r="AF43" s="47"/>
      <c r="AG43" s="47"/>
      <c r="AH43" s="47"/>
      <c r="AI43" s="47"/>
      <c r="AJ43" s="47"/>
      <c r="AK43" s="47"/>
      <c r="AL43" s="47"/>
      <c r="AM43" s="47"/>
      <c r="AN43" s="47"/>
      <c r="AO43" s="47"/>
      <c r="AP43" s="47"/>
      <c r="AQ43" s="47"/>
      <c r="AR43" s="47"/>
      <c r="AS43" s="47"/>
      <c r="AT43" s="47"/>
      <c r="AU43" s="47"/>
      <c r="AV43" s="47"/>
      <c r="AW43" s="47"/>
      <c r="AX43" s="47"/>
      <c r="AY43" s="47"/>
      <c r="AZ43" s="47"/>
      <c r="BA43" s="47"/>
      <c r="BB43" s="47"/>
      <c r="BC43" s="47"/>
      <c r="BD43" s="47"/>
      <c r="BE43" s="47"/>
      <c r="BF43" s="47"/>
      <c r="BG43" s="47"/>
      <c r="BH43" s="47"/>
      <c r="BI43" s="47"/>
      <c r="BJ43" s="47"/>
      <c r="BK43" s="47"/>
      <c r="BL43" s="47"/>
      <c r="BM43" s="47"/>
      <c r="BN43" s="47"/>
      <c r="BO43" s="47"/>
      <c r="BP43" s="47"/>
      <c r="BQ43" s="47"/>
      <c r="BR43" s="47"/>
      <c r="BS43" s="47"/>
      <c r="BT43" s="47"/>
      <c r="BU43" s="47"/>
      <c r="BV43" s="47"/>
      <c r="BW43" s="47"/>
      <c r="BX43" s="47"/>
      <c r="BY43" s="47"/>
      <c r="BZ43" s="47"/>
      <c r="CA43" s="47"/>
      <c r="CB43" s="47"/>
      <c r="CC43" s="47"/>
      <c r="CD43" s="47"/>
      <c r="CE43" s="47"/>
      <c r="CF43" s="47"/>
      <c r="CG43" s="47"/>
      <c r="CH43" s="47"/>
      <c r="CI43" s="47"/>
      <c r="CJ43" s="47"/>
      <c r="CK43" s="47"/>
      <c r="CL43" s="47"/>
      <c r="CM43" s="47"/>
      <c r="CN43" s="47"/>
      <c r="CO43" s="47"/>
      <c r="CP43" s="47"/>
      <c r="CQ43" s="47"/>
      <c r="CR43" s="47"/>
      <c r="CS43" s="47"/>
      <c r="CT43" s="47"/>
      <c r="CU43" s="47"/>
      <c r="CV43" s="47"/>
      <c r="CW43" s="47"/>
      <c r="CX43" s="47"/>
      <c r="CY43" s="47"/>
      <c r="CZ43" s="47"/>
      <c r="DA43" s="47"/>
      <c r="DB43" s="47"/>
      <c r="DC43" s="47"/>
      <c r="DD43" s="47"/>
      <c r="DE43" s="47"/>
      <c r="DF43" s="47"/>
      <c r="DG43" s="47"/>
      <c r="DH43" s="47"/>
      <c r="DI43" s="47"/>
      <c r="DJ43" s="47"/>
      <c r="DK43" s="47"/>
      <c r="DL43" s="47"/>
      <c r="DM43" s="47"/>
      <c r="DN43" s="47"/>
      <c r="DO43" s="47"/>
      <c r="DP43" s="47"/>
    </row>
    <row r="44" spans="1:120" s="2" customFormat="1" ht="40.049999999999997" customHeight="1">
      <c r="A44" s="120" t="s">
        <v>56</v>
      </c>
      <c r="B44" s="121"/>
      <c r="C44" s="121"/>
      <c r="D44" s="121"/>
      <c r="E44" s="121"/>
      <c r="F44" s="121"/>
      <c r="G44" s="121"/>
      <c r="H44" s="121"/>
      <c r="I44" s="121"/>
      <c r="J44" s="121"/>
      <c r="K44" s="122"/>
      <c r="L44" s="23">
        <f>MIN(10,ROUND(SUM(L24:L43),4))</f>
        <v>0</v>
      </c>
      <c r="M44" s="36"/>
      <c r="N44" s="36"/>
      <c r="O44" s="36"/>
      <c r="P44" s="36"/>
      <c r="Q44" s="36"/>
      <c r="R44" s="36"/>
      <c r="S44" s="36"/>
      <c r="T44" s="36"/>
      <c r="U44" s="36"/>
      <c r="V44" s="36"/>
      <c r="W44" s="36"/>
      <c r="X44" s="36"/>
      <c r="Y44" s="36"/>
      <c r="Z44" s="36"/>
      <c r="AA44" s="36"/>
      <c r="AB44" s="36"/>
      <c r="AC44" s="36"/>
      <c r="AD44" s="36"/>
      <c r="AE44" s="36"/>
      <c r="AF44" s="36"/>
      <c r="AG44" s="36"/>
      <c r="AH44" s="36"/>
      <c r="AI44" s="36"/>
      <c r="AJ44" s="36"/>
      <c r="AK44" s="36"/>
      <c r="AL44" s="36"/>
      <c r="AM44" s="36"/>
      <c r="AN44" s="36"/>
      <c r="AO44" s="36"/>
      <c r="AP44" s="36"/>
      <c r="AQ44" s="36"/>
      <c r="AR44" s="36"/>
      <c r="AS44" s="36"/>
      <c r="AT44" s="36"/>
      <c r="AU44" s="36"/>
      <c r="AV44" s="36"/>
      <c r="AW44" s="36"/>
      <c r="AX44" s="36"/>
      <c r="AY44" s="36"/>
      <c r="AZ44" s="36"/>
      <c r="BA44" s="36"/>
      <c r="BB44" s="36"/>
      <c r="BC44" s="36"/>
      <c r="BD44" s="36"/>
      <c r="BE44" s="36"/>
      <c r="BF44" s="36"/>
      <c r="BG44" s="36"/>
      <c r="BH44" s="36"/>
      <c r="BI44" s="36"/>
      <c r="BJ44" s="36"/>
      <c r="BK44" s="36"/>
      <c r="BL44" s="36"/>
      <c r="BM44" s="36"/>
      <c r="BN44" s="36"/>
      <c r="BO44" s="36"/>
      <c r="BP44" s="36"/>
      <c r="BQ44" s="36"/>
      <c r="BR44" s="36"/>
      <c r="BS44" s="36"/>
      <c r="BT44" s="36"/>
      <c r="BU44" s="36"/>
      <c r="BV44" s="36"/>
      <c r="BW44" s="36"/>
      <c r="BX44" s="36"/>
      <c r="BY44" s="36"/>
      <c r="BZ44" s="36"/>
      <c r="CA44" s="36"/>
      <c r="CB44" s="36"/>
      <c r="CC44" s="36"/>
      <c r="CD44" s="36"/>
      <c r="CE44" s="36"/>
      <c r="CF44" s="36"/>
      <c r="CG44" s="36"/>
      <c r="CH44" s="36"/>
      <c r="CI44" s="36"/>
      <c r="CJ44" s="36"/>
      <c r="CK44" s="36"/>
      <c r="CL44" s="36"/>
      <c r="CM44" s="36"/>
      <c r="CN44" s="36"/>
      <c r="CO44" s="36"/>
      <c r="CP44" s="36"/>
      <c r="CQ44" s="36"/>
      <c r="CR44" s="36"/>
      <c r="CS44" s="36"/>
      <c r="CT44" s="36"/>
      <c r="CU44" s="36"/>
      <c r="CV44" s="36"/>
      <c r="CW44" s="36"/>
      <c r="CX44" s="36"/>
      <c r="CY44" s="36"/>
      <c r="CZ44" s="36"/>
      <c r="DA44" s="36"/>
      <c r="DB44" s="36"/>
      <c r="DC44" s="36"/>
      <c r="DD44" s="36"/>
      <c r="DE44" s="36"/>
      <c r="DF44" s="36"/>
      <c r="DG44" s="36"/>
      <c r="DH44" s="36"/>
      <c r="DI44" s="36"/>
      <c r="DJ44" s="36"/>
      <c r="DK44" s="36"/>
      <c r="DL44" s="36"/>
      <c r="DM44" s="36"/>
      <c r="DN44" s="36"/>
      <c r="DO44" s="36"/>
      <c r="DP44" s="36"/>
    </row>
    <row r="45" spans="1:120" s="4" customFormat="1" ht="64.5" customHeight="1">
      <c r="A45" s="179" t="s">
        <v>94</v>
      </c>
      <c r="B45" s="180"/>
      <c r="C45" s="180"/>
      <c r="D45" s="180"/>
      <c r="E45" s="180"/>
      <c r="F45" s="180"/>
      <c r="G45" s="180"/>
      <c r="H45" s="180"/>
      <c r="I45" s="180"/>
      <c r="J45" s="180"/>
      <c r="K45" s="181"/>
      <c r="L45" s="22">
        <v>30</v>
      </c>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c r="AQ45" s="37"/>
      <c r="AR45" s="37"/>
      <c r="AS45" s="37"/>
      <c r="AT45" s="37"/>
      <c r="AU45" s="37"/>
      <c r="AV45" s="37"/>
      <c r="AW45" s="37"/>
      <c r="AX45" s="37"/>
      <c r="AY45" s="37"/>
      <c r="AZ45" s="37"/>
      <c r="BA45" s="37"/>
      <c r="BB45" s="37"/>
      <c r="BC45" s="37"/>
      <c r="BD45" s="37"/>
      <c r="BE45" s="37"/>
      <c r="BF45" s="37"/>
      <c r="BG45" s="37"/>
      <c r="BH45" s="37"/>
      <c r="BI45" s="37"/>
      <c r="BJ45" s="37"/>
      <c r="BK45" s="37"/>
      <c r="BL45" s="37"/>
      <c r="BM45" s="37"/>
      <c r="BN45" s="37"/>
      <c r="BO45" s="37"/>
      <c r="BP45" s="37"/>
      <c r="BQ45" s="37"/>
      <c r="BR45" s="37"/>
      <c r="BS45" s="37"/>
      <c r="BT45" s="37"/>
      <c r="BU45" s="37"/>
      <c r="BV45" s="37"/>
      <c r="BW45" s="37"/>
      <c r="BX45" s="37"/>
      <c r="BY45" s="37"/>
      <c r="BZ45" s="37"/>
      <c r="CA45" s="37"/>
      <c r="CB45" s="37"/>
      <c r="CC45" s="37"/>
      <c r="CD45" s="37"/>
      <c r="CE45" s="37"/>
      <c r="CF45" s="37"/>
      <c r="CG45" s="37"/>
      <c r="CH45" s="37"/>
      <c r="CI45" s="37"/>
      <c r="CJ45" s="37"/>
      <c r="CK45" s="37"/>
      <c r="CL45" s="37"/>
      <c r="CM45" s="37"/>
      <c r="CN45" s="37"/>
      <c r="CO45" s="37"/>
      <c r="CP45" s="37"/>
      <c r="CQ45" s="37"/>
      <c r="CR45" s="37"/>
      <c r="CS45" s="37"/>
      <c r="CT45" s="37"/>
      <c r="CU45" s="37"/>
      <c r="CV45" s="37"/>
      <c r="CW45" s="37"/>
      <c r="CX45" s="37"/>
      <c r="CY45" s="37"/>
      <c r="CZ45" s="37"/>
      <c r="DA45" s="37"/>
      <c r="DB45" s="37"/>
      <c r="DC45" s="37"/>
      <c r="DD45" s="37"/>
      <c r="DE45" s="37"/>
      <c r="DF45" s="37"/>
      <c r="DG45" s="37"/>
      <c r="DH45" s="37"/>
      <c r="DI45" s="37"/>
      <c r="DJ45" s="37"/>
      <c r="DK45" s="37"/>
      <c r="DL45" s="37"/>
      <c r="DM45" s="37"/>
      <c r="DN45" s="37"/>
      <c r="DO45" s="37"/>
      <c r="DP45" s="37"/>
    </row>
    <row r="46" spans="1:120" s="48" customFormat="1" ht="40.049999999999997" customHeight="1">
      <c r="A46" s="19" t="s">
        <v>34</v>
      </c>
      <c r="B46" s="8" t="s">
        <v>40</v>
      </c>
      <c r="C46" s="123" t="s">
        <v>23</v>
      </c>
      <c r="D46" s="124"/>
      <c r="E46" s="123" t="s">
        <v>7</v>
      </c>
      <c r="F46" s="124"/>
      <c r="G46" s="123" t="s">
        <v>61</v>
      </c>
      <c r="H46" s="125"/>
      <c r="I46" s="124"/>
      <c r="J46" s="8" t="s">
        <v>20</v>
      </c>
      <c r="K46" s="8" t="s">
        <v>21</v>
      </c>
      <c r="L46" s="20" t="s">
        <v>22</v>
      </c>
      <c r="M46" s="47"/>
      <c r="N46" s="47"/>
      <c r="O46" s="47"/>
      <c r="P46" s="47"/>
      <c r="Q46" s="47"/>
      <c r="R46" s="47"/>
      <c r="S46" s="47"/>
      <c r="T46" s="47"/>
      <c r="U46" s="47"/>
      <c r="V46" s="47"/>
      <c r="W46" s="47"/>
      <c r="X46" s="47"/>
      <c r="Y46" s="47"/>
      <c r="Z46" s="47"/>
      <c r="AA46" s="47"/>
      <c r="AB46" s="47"/>
      <c r="AC46" s="47"/>
      <c r="AD46" s="47"/>
      <c r="AE46" s="47"/>
      <c r="AF46" s="47"/>
      <c r="AG46" s="47"/>
      <c r="AH46" s="47"/>
      <c r="AI46" s="47"/>
      <c r="AJ46" s="47"/>
      <c r="AK46" s="47"/>
      <c r="AL46" s="47"/>
      <c r="AM46" s="47"/>
      <c r="AN46" s="47"/>
      <c r="AO46" s="47"/>
      <c r="AP46" s="47"/>
      <c r="AQ46" s="47"/>
      <c r="AR46" s="47"/>
      <c r="AS46" s="47"/>
      <c r="AT46" s="47"/>
      <c r="AU46" s="47"/>
      <c r="AV46" s="47"/>
      <c r="AW46" s="47"/>
      <c r="AX46" s="47"/>
      <c r="AY46" s="47"/>
      <c r="AZ46" s="47"/>
      <c r="BA46" s="47"/>
      <c r="BB46" s="47"/>
      <c r="BC46" s="47"/>
      <c r="BD46" s="47"/>
      <c r="BE46" s="47"/>
      <c r="BF46" s="47"/>
      <c r="BG46" s="47"/>
      <c r="BH46" s="47"/>
      <c r="BI46" s="47"/>
      <c r="BJ46" s="47"/>
      <c r="BK46" s="47"/>
      <c r="BL46" s="47"/>
      <c r="BM46" s="47"/>
      <c r="BN46" s="47"/>
      <c r="BO46" s="47"/>
      <c r="BP46" s="47"/>
      <c r="BQ46" s="47"/>
      <c r="BR46" s="47"/>
      <c r="BS46" s="47"/>
      <c r="BT46" s="47"/>
      <c r="BU46" s="47"/>
      <c r="BV46" s="47"/>
      <c r="BW46" s="47"/>
      <c r="BX46" s="47"/>
      <c r="BY46" s="47"/>
      <c r="BZ46" s="47"/>
      <c r="CA46" s="47"/>
      <c r="CB46" s="47"/>
      <c r="CC46" s="47"/>
      <c r="CD46" s="47"/>
      <c r="CE46" s="47"/>
      <c r="CF46" s="47"/>
      <c r="CG46" s="47"/>
      <c r="CH46" s="47"/>
      <c r="CI46" s="47"/>
      <c r="CJ46" s="47"/>
      <c r="CK46" s="47"/>
      <c r="CL46" s="47"/>
      <c r="CM46" s="47"/>
      <c r="CN46" s="47"/>
      <c r="CO46" s="47"/>
      <c r="CP46" s="47"/>
      <c r="CQ46" s="47"/>
      <c r="CR46" s="47"/>
      <c r="CS46" s="47"/>
      <c r="CT46" s="47"/>
      <c r="CU46" s="47"/>
      <c r="CV46" s="47"/>
      <c r="CW46" s="47"/>
      <c r="CX46" s="47"/>
      <c r="CY46" s="47"/>
      <c r="CZ46" s="47"/>
      <c r="DA46" s="47"/>
      <c r="DB46" s="47"/>
      <c r="DC46" s="47"/>
      <c r="DD46" s="47"/>
      <c r="DE46" s="47"/>
      <c r="DF46" s="47"/>
      <c r="DG46" s="47"/>
      <c r="DH46" s="47"/>
      <c r="DI46" s="47"/>
      <c r="DJ46" s="47"/>
      <c r="DK46" s="47"/>
      <c r="DL46" s="47"/>
      <c r="DM46" s="47"/>
      <c r="DN46" s="47"/>
      <c r="DO46" s="47"/>
      <c r="DP46" s="47"/>
    </row>
    <row r="47" spans="1:120" s="48" customFormat="1" ht="16.95" customHeight="1">
      <c r="A47" s="49"/>
      <c r="B47" s="50"/>
      <c r="C47" s="105"/>
      <c r="D47" s="106"/>
      <c r="E47" s="107"/>
      <c r="F47" s="108"/>
      <c r="G47" s="109"/>
      <c r="H47" s="109"/>
      <c r="I47" s="109"/>
      <c r="J47" s="9" t="str">
        <f>IF(OR(ISBLANK(A47),ISBLANK(B47)),"",(B47-A47)+1)</f>
        <v/>
      </c>
      <c r="K47" s="10">
        <f>30/1825</f>
        <v>1.643835616438356E-2</v>
      </c>
      <c r="L47" s="21" t="str">
        <f>IFERROR(ROUND(J47*K47,4),"")</f>
        <v/>
      </c>
      <c r="M47" s="47"/>
      <c r="N47" s="47"/>
      <c r="O47" s="47"/>
      <c r="P47" s="47"/>
      <c r="Q47" s="47"/>
      <c r="R47" s="47"/>
      <c r="S47" s="47"/>
      <c r="T47" s="47"/>
      <c r="U47" s="47"/>
      <c r="V47" s="47"/>
      <c r="W47" s="47"/>
      <c r="X47" s="47"/>
      <c r="Y47" s="47"/>
      <c r="Z47" s="47"/>
      <c r="AA47" s="47"/>
      <c r="AB47" s="47"/>
      <c r="AC47" s="47"/>
      <c r="AD47" s="47"/>
      <c r="AE47" s="47"/>
      <c r="AF47" s="47"/>
      <c r="AG47" s="47"/>
      <c r="AH47" s="47"/>
      <c r="AI47" s="47"/>
      <c r="AJ47" s="47"/>
      <c r="AK47" s="47"/>
      <c r="AL47" s="47"/>
      <c r="AM47" s="47"/>
      <c r="AN47" s="47"/>
      <c r="AO47" s="47"/>
      <c r="AP47" s="47"/>
      <c r="AQ47" s="47"/>
      <c r="AR47" s="47"/>
      <c r="AS47" s="47"/>
      <c r="AT47" s="47"/>
      <c r="AU47" s="47"/>
      <c r="AV47" s="47"/>
      <c r="AW47" s="47"/>
      <c r="AX47" s="47"/>
      <c r="AY47" s="47"/>
      <c r="AZ47" s="47"/>
      <c r="BA47" s="47"/>
      <c r="BB47" s="47"/>
      <c r="BC47" s="47"/>
      <c r="BD47" s="47"/>
      <c r="BE47" s="47"/>
      <c r="BF47" s="47"/>
      <c r="BG47" s="47"/>
      <c r="BH47" s="47"/>
      <c r="BI47" s="47"/>
      <c r="BJ47" s="47"/>
      <c r="BK47" s="47"/>
      <c r="BL47" s="47"/>
      <c r="BM47" s="47"/>
      <c r="BN47" s="47"/>
      <c r="BO47" s="47"/>
      <c r="BP47" s="47"/>
      <c r="BQ47" s="47"/>
      <c r="BR47" s="47"/>
      <c r="BS47" s="47"/>
      <c r="BT47" s="47"/>
      <c r="BU47" s="47"/>
      <c r="BV47" s="47"/>
      <c r="BW47" s="47"/>
      <c r="BX47" s="47"/>
      <c r="BY47" s="47"/>
      <c r="BZ47" s="47"/>
      <c r="CA47" s="47"/>
      <c r="CB47" s="47"/>
      <c r="CC47" s="47"/>
      <c r="CD47" s="47"/>
      <c r="CE47" s="47"/>
      <c r="CF47" s="47"/>
      <c r="CG47" s="47"/>
      <c r="CH47" s="47"/>
      <c r="CI47" s="47"/>
      <c r="CJ47" s="47"/>
      <c r="CK47" s="47"/>
      <c r="CL47" s="47"/>
      <c r="CM47" s="47"/>
      <c r="CN47" s="47"/>
      <c r="CO47" s="47"/>
      <c r="CP47" s="47"/>
      <c r="CQ47" s="47"/>
      <c r="CR47" s="47"/>
      <c r="CS47" s="47"/>
      <c r="CT47" s="47"/>
      <c r="CU47" s="47"/>
      <c r="CV47" s="47"/>
      <c r="CW47" s="47"/>
      <c r="CX47" s="47"/>
      <c r="CY47" s="47"/>
      <c r="CZ47" s="47"/>
      <c r="DA47" s="47"/>
      <c r="DB47" s="47"/>
      <c r="DC47" s="47"/>
      <c r="DD47" s="47"/>
      <c r="DE47" s="47"/>
      <c r="DF47" s="47"/>
      <c r="DG47" s="47"/>
      <c r="DH47" s="47"/>
      <c r="DI47" s="47"/>
      <c r="DJ47" s="47"/>
      <c r="DK47" s="47"/>
      <c r="DL47" s="47"/>
      <c r="DM47" s="47"/>
      <c r="DN47" s="47"/>
      <c r="DO47" s="47"/>
      <c r="DP47" s="47"/>
    </row>
    <row r="48" spans="1:120" s="48" customFormat="1" ht="16.95" customHeight="1">
      <c r="A48" s="49"/>
      <c r="B48" s="50"/>
      <c r="C48" s="105"/>
      <c r="D48" s="106"/>
      <c r="E48" s="107"/>
      <c r="F48" s="108"/>
      <c r="G48" s="109"/>
      <c r="H48" s="109"/>
      <c r="I48" s="109"/>
      <c r="J48" s="9" t="str">
        <f t="shared" ref="J48:J59" si="6">IF(OR(ISBLANK(A48),ISBLANK(B48)),"",(B48-A48)+1)</f>
        <v/>
      </c>
      <c r="K48" s="10">
        <f t="shared" ref="K48:K66" si="7">30/1825</f>
        <v>1.643835616438356E-2</v>
      </c>
      <c r="L48" s="21" t="str">
        <f t="shared" ref="L48:L59" si="8">IFERROR(ROUND(J48*K48,4),"")</f>
        <v/>
      </c>
      <c r="M48" s="47"/>
      <c r="N48" s="47"/>
      <c r="O48" s="47"/>
      <c r="P48" s="47"/>
      <c r="Q48" s="47"/>
      <c r="R48" s="47"/>
      <c r="S48" s="47"/>
      <c r="T48" s="47"/>
      <c r="U48" s="47"/>
      <c r="V48" s="47"/>
      <c r="W48" s="47"/>
      <c r="X48" s="47"/>
      <c r="Y48" s="47"/>
      <c r="Z48" s="47"/>
      <c r="AA48" s="47"/>
      <c r="AB48" s="47"/>
      <c r="AC48" s="47"/>
      <c r="AD48" s="47"/>
      <c r="AE48" s="47"/>
      <c r="AF48" s="47"/>
      <c r="AG48" s="47"/>
      <c r="AH48" s="47"/>
      <c r="AI48" s="47"/>
      <c r="AJ48" s="47"/>
      <c r="AK48" s="47"/>
      <c r="AL48" s="47"/>
      <c r="AM48" s="47"/>
      <c r="AN48" s="47"/>
      <c r="AO48" s="47"/>
      <c r="AP48" s="47"/>
      <c r="AQ48" s="47"/>
      <c r="AR48" s="47"/>
      <c r="AS48" s="47"/>
      <c r="AT48" s="47"/>
      <c r="AU48" s="47"/>
      <c r="AV48" s="47"/>
      <c r="AW48" s="47"/>
      <c r="AX48" s="47"/>
      <c r="AY48" s="47"/>
      <c r="AZ48" s="47"/>
      <c r="BA48" s="47"/>
      <c r="BB48" s="47"/>
      <c r="BC48" s="47"/>
      <c r="BD48" s="47"/>
      <c r="BE48" s="47"/>
      <c r="BF48" s="47"/>
      <c r="BG48" s="47"/>
      <c r="BH48" s="47"/>
      <c r="BI48" s="47"/>
      <c r="BJ48" s="47"/>
      <c r="BK48" s="47"/>
      <c r="BL48" s="47"/>
      <c r="BM48" s="47"/>
      <c r="BN48" s="47"/>
      <c r="BO48" s="47"/>
      <c r="BP48" s="47"/>
      <c r="BQ48" s="47"/>
      <c r="BR48" s="47"/>
      <c r="BS48" s="47"/>
      <c r="BT48" s="47"/>
      <c r="BU48" s="47"/>
      <c r="BV48" s="47"/>
      <c r="BW48" s="47"/>
      <c r="BX48" s="47"/>
      <c r="BY48" s="47"/>
      <c r="BZ48" s="47"/>
      <c r="CA48" s="47"/>
      <c r="CB48" s="47"/>
      <c r="CC48" s="47"/>
      <c r="CD48" s="47"/>
      <c r="CE48" s="47"/>
      <c r="CF48" s="47"/>
      <c r="CG48" s="47"/>
      <c r="CH48" s="47"/>
      <c r="CI48" s="47"/>
      <c r="CJ48" s="47"/>
      <c r="CK48" s="47"/>
      <c r="CL48" s="47"/>
      <c r="CM48" s="47"/>
      <c r="CN48" s="47"/>
      <c r="CO48" s="47"/>
      <c r="CP48" s="47"/>
      <c r="CQ48" s="47"/>
      <c r="CR48" s="47"/>
      <c r="CS48" s="47"/>
      <c r="CT48" s="47"/>
      <c r="CU48" s="47"/>
      <c r="CV48" s="47"/>
      <c r="CW48" s="47"/>
      <c r="CX48" s="47"/>
      <c r="CY48" s="47"/>
      <c r="CZ48" s="47"/>
      <c r="DA48" s="47"/>
      <c r="DB48" s="47"/>
      <c r="DC48" s="47"/>
      <c r="DD48" s="47"/>
      <c r="DE48" s="47"/>
      <c r="DF48" s="47"/>
      <c r="DG48" s="47"/>
      <c r="DH48" s="47"/>
      <c r="DI48" s="47"/>
      <c r="DJ48" s="47"/>
      <c r="DK48" s="47"/>
      <c r="DL48" s="47"/>
      <c r="DM48" s="47"/>
      <c r="DN48" s="47"/>
      <c r="DO48" s="47"/>
      <c r="DP48" s="47"/>
    </row>
    <row r="49" spans="1:120" s="48" customFormat="1" ht="16.95" customHeight="1">
      <c r="A49" s="49"/>
      <c r="B49" s="50"/>
      <c r="C49" s="105"/>
      <c r="D49" s="106"/>
      <c r="E49" s="107"/>
      <c r="F49" s="108"/>
      <c r="G49" s="109"/>
      <c r="H49" s="109"/>
      <c r="I49" s="109"/>
      <c r="J49" s="9" t="str">
        <f t="shared" si="6"/>
        <v/>
      </c>
      <c r="K49" s="10">
        <f t="shared" si="7"/>
        <v>1.643835616438356E-2</v>
      </c>
      <c r="L49" s="21" t="str">
        <f t="shared" si="8"/>
        <v/>
      </c>
      <c r="M49" s="47"/>
      <c r="N49" s="47"/>
      <c r="O49" s="47"/>
      <c r="P49" s="47"/>
      <c r="Q49" s="47"/>
      <c r="R49" s="47"/>
      <c r="S49" s="47"/>
      <c r="T49" s="47"/>
      <c r="U49" s="47"/>
      <c r="V49" s="47"/>
      <c r="W49" s="47"/>
      <c r="X49" s="47"/>
      <c r="Y49" s="47"/>
      <c r="Z49" s="47"/>
      <c r="AA49" s="47"/>
      <c r="AB49" s="47"/>
      <c r="AC49" s="47"/>
      <c r="AD49" s="47"/>
      <c r="AE49" s="47"/>
      <c r="AF49" s="47"/>
      <c r="AG49" s="47"/>
      <c r="AH49" s="47"/>
      <c r="AI49" s="47"/>
      <c r="AJ49" s="47"/>
      <c r="AK49" s="47"/>
      <c r="AL49" s="47"/>
      <c r="AM49" s="47"/>
      <c r="AN49" s="47"/>
      <c r="AO49" s="47"/>
      <c r="AP49" s="47"/>
      <c r="AQ49" s="47"/>
      <c r="AR49" s="47"/>
      <c r="AS49" s="47"/>
      <c r="AT49" s="47"/>
      <c r="AU49" s="47"/>
      <c r="AV49" s="47"/>
      <c r="AW49" s="47"/>
      <c r="AX49" s="47"/>
      <c r="AY49" s="47"/>
      <c r="AZ49" s="47"/>
      <c r="BA49" s="47"/>
      <c r="BB49" s="47"/>
      <c r="BC49" s="47"/>
      <c r="BD49" s="47"/>
      <c r="BE49" s="47"/>
      <c r="BF49" s="47"/>
      <c r="BG49" s="47"/>
      <c r="BH49" s="47"/>
      <c r="BI49" s="47"/>
      <c r="BJ49" s="47"/>
      <c r="BK49" s="47"/>
      <c r="BL49" s="47"/>
      <c r="BM49" s="47"/>
      <c r="BN49" s="47"/>
      <c r="BO49" s="47"/>
      <c r="BP49" s="47"/>
      <c r="BQ49" s="47"/>
      <c r="BR49" s="47"/>
      <c r="BS49" s="47"/>
      <c r="BT49" s="47"/>
      <c r="BU49" s="47"/>
      <c r="BV49" s="47"/>
      <c r="BW49" s="47"/>
      <c r="BX49" s="47"/>
      <c r="BY49" s="47"/>
      <c r="BZ49" s="47"/>
      <c r="CA49" s="47"/>
      <c r="CB49" s="47"/>
      <c r="CC49" s="47"/>
      <c r="CD49" s="47"/>
      <c r="CE49" s="47"/>
      <c r="CF49" s="47"/>
      <c r="CG49" s="47"/>
      <c r="CH49" s="47"/>
      <c r="CI49" s="47"/>
      <c r="CJ49" s="47"/>
      <c r="CK49" s="47"/>
      <c r="CL49" s="47"/>
      <c r="CM49" s="47"/>
      <c r="CN49" s="47"/>
      <c r="CO49" s="47"/>
      <c r="CP49" s="47"/>
      <c r="CQ49" s="47"/>
      <c r="CR49" s="47"/>
      <c r="CS49" s="47"/>
      <c r="CT49" s="47"/>
      <c r="CU49" s="47"/>
      <c r="CV49" s="47"/>
      <c r="CW49" s="47"/>
      <c r="CX49" s="47"/>
      <c r="CY49" s="47"/>
      <c r="CZ49" s="47"/>
      <c r="DA49" s="47"/>
      <c r="DB49" s="47"/>
      <c r="DC49" s="47"/>
      <c r="DD49" s="47"/>
      <c r="DE49" s="47"/>
      <c r="DF49" s="47"/>
      <c r="DG49" s="47"/>
      <c r="DH49" s="47"/>
      <c r="DI49" s="47"/>
      <c r="DJ49" s="47"/>
      <c r="DK49" s="47"/>
      <c r="DL49" s="47"/>
      <c r="DM49" s="47"/>
      <c r="DN49" s="47"/>
      <c r="DO49" s="47"/>
      <c r="DP49" s="47"/>
    </row>
    <row r="50" spans="1:120" s="48" customFormat="1" ht="16.95" customHeight="1">
      <c r="A50" s="49"/>
      <c r="B50" s="50"/>
      <c r="C50" s="105"/>
      <c r="D50" s="106"/>
      <c r="E50" s="107"/>
      <c r="F50" s="108"/>
      <c r="G50" s="109"/>
      <c r="H50" s="109"/>
      <c r="I50" s="109"/>
      <c r="J50" s="9" t="str">
        <f t="shared" si="6"/>
        <v/>
      </c>
      <c r="K50" s="10">
        <f t="shared" si="7"/>
        <v>1.643835616438356E-2</v>
      </c>
      <c r="L50" s="21" t="str">
        <f t="shared" si="8"/>
        <v/>
      </c>
      <c r="M50" s="47"/>
      <c r="N50" s="47"/>
      <c r="O50" s="47"/>
      <c r="P50" s="47"/>
      <c r="Q50" s="47"/>
      <c r="R50" s="47"/>
      <c r="S50" s="47"/>
      <c r="T50" s="47"/>
      <c r="U50" s="47"/>
      <c r="V50" s="47"/>
      <c r="W50" s="47"/>
      <c r="X50" s="47"/>
      <c r="Y50" s="47"/>
      <c r="Z50" s="47"/>
      <c r="AA50" s="47"/>
      <c r="AB50" s="47"/>
      <c r="AC50" s="47"/>
      <c r="AD50" s="47"/>
      <c r="AE50" s="47"/>
      <c r="AF50" s="47"/>
      <c r="AG50" s="47"/>
      <c r="AH50" s="47"/>
      <c r="AI50" s="47"/>
      <c r="AJ50" s="47"/>
      <c r="AK50" s="47"/>
      <c r="AL50" s="47"/>
      <c r="AM50" s="47"/>
      <c r="AN50" s="47"/>
      <c r="AO50" s="47"/>
      <c r="AP50" s="47"/>
      <c r="AQ50" s="47"/>
      <c r="AR50" s="47"/>
      <c r="AS50" s="47"/>
      <c r="AT50" s="47"/>
      <c r="AU50" s="47"/>
      <c r="AV50" s="47"/>
      <c r="AW50" s="47"/>
      <c r="AX50" s="47"/>
      <c r="AY50" s="47"/>
      <c r="AZ50" s="47"/>
      <c r="BA50" s="47"/>
      <c r="BB50" s="47"/>
      <c r="BC50" s="47"/>
      <c r="BD50" s="47"/>
      <c r="BE50" s="47"/>
      <c r="BF50" s="47"/>
      <c r="BG50" s="47"/>
      <c r="BH50" s="47"/>
      <c r="BI50" s="47"/>
      <c r="BJ50" s="47"/>
      <c r="BK50" s="47"/>
      <c r="BL50" s="47"/>
      <c r="BM50" s="47"/>
      <c r="BN50" s="47"/>
      <c r="BO50" s="47"/>
      <c r="BP50" s="47"/>
      <c r="BQ50" s="47"/>
      <c r="BR50" s="47"/>
      <c r="BS50" s="47"/>
      <c r="BT50" s="47"/>
      <c r="BU50" s="47"/>
      <c r="BV50" s="47"/>
      <c r="BW50" s="47"/>
      <c r="BX50" s="47"/>
      <c r="BY50" s="47"/>
      <c r="BZ50" s="47"/>
      <c r="CA50" s="47"/>
      <c r="CB50" s="47"/>
      <c r="CC50" s="47"/>
      <c r="CD50" s="47"/>
      <c r="CE50" s="47"/>
      <c r="CF50" s="47"/>
      <c r="CG50" s="47"/>
      <c r="CH50" s="47"/>
      <c r="CI50" s="47"/>
      <c r="CJ50" s="47"/>
      <c r="CK50" s="47"/>
      <c r="CL50" s="47"/>
      <c r="CM50" s="47"/>
      <c r="CN50" s="47"/>
      <c r="CO50" s="47"/>
      <c r="CP50" s="47"/>
      <c r="CQ50" s="47"/>
      <c r="CR50" s="47"/>
      <c r="CS50" s="47"/>
      <c r="CT50" s="47"/>
      <c r="CU50" s="47"/>
      <c r="CV50" s="47"/>
      <c r="CW50" s="47"/>
      <c r="CX50" s="47"/>
      <c r="CY50" s="47"/>
      <c r="CZ50" s="47"/>
      <c r="DA50" s="47"/>
      <c r="DB50" s="47"/>
      <c r="DC50" s="47"/>
      <c r="DD50" s="47"/>
      <c r="DE50" s="47"/>
      <c r="DF50" s="47"/>
      <c r="DG50" s="47"/>
      <c r="DH50" s="47"/>
      <c r="DI50" s="47"/>
      <c r="DJ50" s="47"/>
      <c r="DK50" s="47"/>
      <c r="DL50" s="47"/>
      <c r="DM50" s="47"/>
      <c r="DN50" s="47"/>
      <c r="DO50" s="47"/>
      <c r="DP50" s="47"/>
    </row>
    <row r="51" spans="1:120" s="48" customFormat="1" ht="16.95" customHeight="1">
      <c r="A51" s="49"/>
      <c r="B51" s="50"/>
      <c r="C51" s="105"/>
      <c r="D51" s="106"/>
      <c r="E51" s="107"/>
      <c r="F51" s="108"/>
      <c r="G51" s="109"/>
      <c r="H51" s="109"/>
      <c r="I51" s="109"/>
      <c r="J51" s="9" t="str">
        <f t="shared" si="6"/>
        <v/>
      </c>
      <c r="K51" s="10">
        <f t="shared" si="7"/>
        <v>1.643835616438356E-2</v>
      </c>
      <c r="L51" s="21" t="str">
        <f t="shared" si="8"/>
        <v/>
      </c>
      <c r="M51" s="47"/>
      <c r="N51" s="47"/>
      <c r="O51" s="47"/>
      <c r="P51" s="47"/>
      <c r="Q51" s="47"/>
      <c r="R51" s="47"/>
      <c r="S51" s="47"/>
      <c r="T51" s="47"/>
      <c r="U51" s="47"/>
      <c r="V51" s="47"/>
      <c r="W51" s="47"/>
      <c r="X51" s="47"/>
      <c r="Y51" s="47"/>
      <c r="Z51" s="47"/>
      <c r="AA51" s="47"/>
      <c r="AB51" s="47"/>
      <c r="AC51" s="47"/>
      <c r="AD51" s="47"/>
      <c r="AE51" s="47"/>
      <c r="AF51" s="47"/>
      <c r="AG51" s="47"/>
      <c r="AH51" s="47"/>
      <c r="AI51" s="47"/>
      <c r="AJ51" s="47"/>
      <c r="AK51" s="47"/>
      <c r="AL51" s="47"/>
      <c r="AM51" s="47"/>
      <c r="AN51" s="47"/>
      <c r="AO51" s="47"/>
      <c r="AP51" s="47"/>
      <c r="AQ51" s="47"/>
      <c r="AR51" s="47"/>
      <c r="AS51" s="47"/>
      <c r="AT51" s="47"/>
      <c r="AU51" s="47"/>
      <c r="AV51" s="47"/>
      <c r="AW51" s="47"/>
      <c r="AX51" s="47"/>
      <c r="AY51" s="47"/>
      <c r="AZ51" s="47"/>
      <c r="BA51" s="47"/>
      <c r="BB51" s="47"/>
      <c r="BC51" s="47"/>
      <c r="BD51" s="47"/>
      <c r="BE51" s="47"/>
      <c r="BF51" s="47"/>
      <c r="BG51" s="47"/>
      <c r="BH51" s="47"/>
      <c r="BI51" s="47"/>
      <c r="BJ51" s="47"/>
      <c r="BK51" s="47"/>
      <c r="BL51" s="47"/>
      <c r="BM51" s="47"/>
      <c r="BN51" s="47"/>
      <c r="BO51" s="47"/>
      <c r="BP51" s="47"/>
      <c r="BQ51" s="47"/>
      <c r="BR51" s="47"/>
      <c r="BS51" s="47"/>
      <c r="BT51" s="47"/>
      <c r="BU51" s="47"/>
      <c r="BV51" s="47"/>
      <c r="BW51" s="47"/>
      <c r="BX51" s="47"/>
      <c r="BY51" s="47"/>
      <c r="BZ51" s="47"/>
      <c r="CA51" s="47"/>
      <c r="CB51" s="47"/>
      <c r="CC51" s="47"/>
      <c r="CD51" s="47"/>
      <c r="CE51" s="47"/>
      <c r="CF51" s="47"/>
      <c r="CG51" s="47"/>
      <c r="CH51" s="47"/>
      <c r="CI51" s="47"/>
      <c r="CJ51" s="47"/>
      <c r="CK51" s="47"/>
      <c r="CL51" s="47"/>
      <c r="CM51" s="47"/>
      <c r="CN51" s="47"/>
      <c r="CO51" s="47"/>
      <c r="CP51" s="47"/>
      <c r="CQ51" s="47"/>
      <c r="CR51" s="47"/>
      <c r="CS51" s="47"/>
      <c r="CT51" s="47"/>
      <c r="CU51" s="47"/>
      <c r="CV51" s="47"/>
      <c r="CW51" s="47"/>
      <c r="CX51" s="47"/>
      <c r="CY51" s="47"/>
      <c r="CZ51" s="47"/>
      <c r="DA51" s="47"/>
      <c r="DB51" s="47"/>
      <c r="DC51" s="47"/>
      <c r="DD51" s="47"/>
      <c r="DE51" s="47"/>
      <c r="DF51" s="47"/>
      <c r="DG51" s="47"/>
      <c r="DH51" s="47"/>
      <c r="DI51" s="47"/>
      <c r="DJ51" s="47"/>
      <c r="DK51" s="47"/>
      <c r="DL51" s="47"/>
      <c r="DM51" s="47"/>
      <c r="DN51" s="47"/>
      <c r="DO51" s="47"/>
      <c r="DP51" s="47"/>
    </row>
    <row r="52" spans="1:120" s="48" customFormat="1" ht="16.95" customHeight="1">
      <c r="A52" s="49"/>
      <c r="B52" s="50"/>
      <c r="C52" s="105"/>
      <c r="D52" s="106"/>
      <c r="E52" s="107"/>
      <c r="F52" s="108"/>
      <c r="G52" s="109"/>
      <c r="H52" s="109"/>
      <c r="I52" s="109"/>
      <c r="J52" s="9" t="str">
        <f t="shared" si="6"/>
        <v/>
      </c>
      <c r="K52" s="10">
        <f t="shared" si="7"/>
        <v>1.643835616438356E-2</v>
      </c>
      <c r="L52" s="21" t="str">
        <f t="shared" si="8"/>
        <v/>
      </c>
      <c r="M52" s="47"/>
      <c r="N52" s="47"/>
      <c r="O52" s="47"/>
      <c r="P52" s="47"/>
      <c r="Q52" s="47"/>
      <c r="R52" s="47"/>
      <c r="S52" s="47"/>
      <c r="T52" s="47"/>
      <c r="U52" s="47"/>
      <c r="V52" s="47"/>
      <c r="W52" s="47"/>
      <c r="X52" s="47"/>
      <c r="Y52" s="47"/>
      <c r="Z52" s="47"/>
      <c r="AA52" s="47"/>
      <c r="AB52" s="47"/>
      <c r="AC52" s="47"/>
      <c r="AD52" s="47"/>
      <c r="AE52" s="47"/>
      <c r="AF52" s="47"/>
      <c r="AG52" s="47"/>
      <c r="AH52" s="47"/>
      <c r="AI52" s="47"/>
      <c r="AJ52" s="47"/>
      <c r="AK52" s="47"/>
      <c r="AL52" s="47"/>
      <c r="AM52" s="47"/>
      <c r="AN52" s="47"/>
      <c r="AO52" s="47"/>
      <c r="AP52" s="47"/>
      <c r="AQ52" s="47"/>
      <c r="AR52" s="47"/>
      <c r="AS52" s="47"/>
      <c r="AT52" s="47"/>
      <c r="AU52" s="47"/>
      <c r="AV52" s="47"/>
      <c r="AW52" s="47"/>
      <c r="AX52" s="47"/>
      <c r="AY52" s="47"/>
      <c r="AZ52" s="47"/>
      <c r="BA52" s="47"/>
      <c r="BB52" s="47"/>
      <c r="BC52" s="47"/>
      <c r="BD52" s="47"/>
      <c r="BE52" s="47"/>
      <c r="BF52" s="47"/>
      <c r="BG52" s="47"/>
      <c r="BH52" s="47"/>
      <c r="BI52" s="47"/>
      <c r="BJ52" s="47"/>
      <c r="BK52" s="47"/>
      <c r="BL52" s="47"/>
      <c r="BM52" s="47"/>
      <c r="BN52" s="47"/>
      <c r="BO52" s="47"/>
      <c r="BP52" s="47"/>
      <c r="BQ52" s="47"/>
      <c r="BR52" s="47"/>
      <c r="BS52" s="47"/>
      <c r="BT52" s="47"/>
      <c r="BU52" s="47"/>
      <c r="BV52" s="47"/>
      <c r="BW52" s="47"/>
      <c r="BX52" s="47"/>
      <c r="BY52" s="47"/>
      <c r="BZ52" s="47"/>
      <c r="CA52" s="47"/>
      <c r="CB52" s="47"/>
      <c r="CC52" s="47"/>
      <c r="CD52" s="47"/>
      <c r="CE52" s="47"/>
      <c r="CF52" s="47"/>
      <c r="CG52" s="47"/>
      <c r="CH52" s="47"/>
      <c r="CI52" s="47"/>
      <c r="CJ52" s="47"/>
      <c r="CK52" s="47"/>
      <c r="CL52" s="47"/>
      <c r="CM52" s="47"/>
      <c r="CN52" s="47"/>
      <c r="CO52" s="47"/>
      <c r="CP52" s="47"/>
      <c r="CQ52" s="47"/>
      <c r="CR52" s="47"/>
      <c r="CS52" s="47"/>
      <c r="CT52" s="47"/>
      <c r="CU52" s="47"/>
      <c r="CV52" s="47"/>
      <c r="CW52" s="47"/>
      <c r="CX52" s="47"/>
      <c r="CY52" s="47"/>
      <c r="CZ52" s="47"/>
      <c r="DA52" s="47"/>
      <c r="DB52" s="47"/>
      <c r="DC52" s="47"/>
      <c r="DD52" s="47"/>
      <c r="DE52" s="47"/>
      <c r="DF52" s="47"/>
      <c r="DG52" s="47"/>
      <c r="DH52" s="47"/>
      <c r="DI52" s="47"/>
      <c r="DJ52" s="47"/>
      <c r="DK52" s="47"/>
      <c r="DL52" s="47"/>
      <c r="DM52" s="47"/>
      <c r="DN52" s="47"/>
      <c r="DO52" s="47"/>
      <c r="DP52" s="47"/>
    </row>
    <row r="53" spans="1:120" s="48" customFormat="1" ht="16.95" customHeight="1">
      <c r="A53" s="49"/>
      <c r="B53" s="50"/>
      <c r="C53" s="105"/>
      <c r="D53" s="106"/>
      <c r="E53" s="107"/>
      <c r="F53" s="108"/>
      <c r="G53" s="109"/>
      <c r="H53" s="109"/>
      <c r="I53" s="109"/>
      <c r="J53" s="9" t="str">
        <f t="shared" si="6"/>
        <v/>
      </c>
      <c r="K53" s="10">
        <f t="shared" si="7"/>
        <v>1.643835616438356E-2</v>
      </c>
      <c r="L53" s="21" t="str">
        <f t="shared" si="8"/>
        <v/>
      </c>
      <c r="M53" s="47"/>
      <c r="N53" s="47"/>
      <c r="O53" s="47"/>
      <c r="P53" s="47"/>
      <c r="Q53" s="47"/>
      <c r="R53" s="47"/>
      <c r="S53" s="47"/>
      <c r="T53" s="47"/>
      <c r="U53" s="47"/>
      <c r="V53" s="47"/>
      <c r="W53" s="47"/>
      <c r="X53" s="47"/>
      <c r="Y53" s="47"/>
      <c r="Z53" s="47"/>
      <c r="AA53" s="47"/>
      <c r="AB53" s="47"/>
      <c r="AC53" s="47"/>
      <c r="AD53" s="47"/>
      <c r="AE53" s="47"/>
      <c r="AF53" s="47"/>
      <c r="AG53" s="47"/>
      <c r="AH53" s="47"/>
      <c r="AI53" s="47"/>
      <c r="AJ53" s="47"/>
      <c r="AK53" s="47"/>
      <c r="AL53" s="47"/>
      <c r="AM53" s="47"/>
      <c r="AN53" s="47"/>
      <c r="AO53" s="47"/>
      <c r="AP53" s="47"/>
      <c r="AQ53" s="47"/>
      <c r="AR53" s="47"/>
      <c r="AS53" s="47"/>
      <c r="AT53" s="47"/>
      <c r="AU53" s="47"/>
      <c r="AV53" s="47"/>
      <c r="AW53" s="47"/>
      <c r="AX53" s="47"/>
      <c r="AY53" s="47"/>
      <c r="AZ53" s="47"/>
      <c r="BA53" s="47"/>
      <c r="BB53" s="47"/>
      <c r="BC53" s="47"/>
      <c r="BD53" s="47"/>
      <c r="BE53" s="47"/>
      <c r="BF53" s="47"/>
      <c r="BG53" s="47"/>
      <c r="BH53" s="47"/>
      <c r="BI53" s="47"/>
      <c r="BJ53" s="47"/>
      <c r="BK53" s="47"/>
      <c r="BL53" s="47"/>
      <c r="BM53" s="47"/>
      <c r="BN53" s="47"/>
      <c r="BO53" s="47"/>
      <c r="BP53" s="47"/>
      <c r="BQ53" s="47"/>
      <c r="BR53" s="47"/>
      <c r="BS53" s="47"/>
      <c r="BT53" s="47"/>
      <c r="BU53" s="47"/>
      <c r="BV53" s="47"/>
      <c r="BW53" s="47"/>
      <c r="BX53" s="47"/>
      <c r="BY53" s="47"/>
      <c r="BZ53" s="47"/>
      <c r="CA53" s="47"/>
      <c r="CB53" s="47"/>
      <c r="CC53" s="47"/>
      <c r="CD53" s="47"/>
      <c r="CE53" s="47"/>
      <c r="CF53" s="47"/>
      <c r="CG53" s="47"/>
      <c r="CH53" s="47"/>
      <c r="CI53" s="47"/>
      <c r="CJ53" s="47"/>
      <c r="CK53" s="47"/>
      <c r="CL53" s="47"/>
      <c r="CM53" s="47"/>
      <c r="CN53" s="47"/>
      <c r="CO53" s="47"/>
      <c r="CP53" s="47"/>
      <c r="CQ53" s="47"/>
      <c r="CR53" s="47"/>
      <c r="CS53" s="47"/>
      <c r="CT53" s="47"/>
      <c r="CU53" s="47"/>
      <c r="CV53" s="47"/>
      <c r="CW53" s="47"/>
      <c r="CX53" s="47"/>
      <c r="CY53" s="47"/>
      <c r="CZ53" s="47"/>
      <c r="DA53" s="47"/>
      <c r="DB53" s="47"/>
      <c r="DC53" s="47"/>
      <c r="DD53" s="47"/>
      <c r="DE53" s="47"/>
      <c r="DF53" s="47"/>
      <c r="DG53" s="47"/>
      <c r="DH53" s="47"/>
      <c r="DI53" s="47"/>
      <c r="DJ53" s="47"/>
      <c r="DK53" s="47"/>
      <c r="DL53" s="47"/>
      <c r="DM53" s="47"/>
      <c r="DN53" s="47"/>
      <c r="DO53" s="47"/>
      <c r="DP53" s="47"/>
    </row>
    <row r="54" spans="1:120" s="48" customFormat="1" ht="16.95" customHeight="1">
      <c r="A54" s="49"/>
      <c r="B54" s="50"/>
      <c r="C54" s="105"/>
      <c r="D54" s="106"/>
      <c r="E54" s="107"/>
      <c r="F54" s="108"/>
      <c r="G54" s="109"/>
      <c r="H54" s="109"/>
      <c r="I54" s="109"/>
      <c r="J54" s="9" t="str">
        <f t="shared" si="6"/>
        <v/>
      </c>
      <c r="K54" s="10">
        <f t="shared" si="7"/>
        <v>1.643835616438356E-2</v>
      </c>
      <c r="L54" s="21" t="str">
        <f t="shared" si="8"/>
        <v/>
      </c>
      <c r="M54" s="47"/>
      <c r="N54" s="47"/>
      <c r="O54" s="47"/>
      <c r="P54" s="47"/>
      <c r="Q54" s="47"/>
      <c r="R54" s="47"/>
      <c r="S54" s="47"/>
      <c r="T54" s="47"/>
      <c r="U54" s="47"/>
      <c r="V54" s="47"/>
      <c r="W54" s="47"/>
      <c r="X54" s="47"/>
      <c r="Y54" s="47"/>
      <c r="Z54" s="47"/>
      <c r="AA54" s="47"/>
      <c r="AB54" s="47"/>
      <c r="AC54" s="47"/>
      <c r="AD54" s="47"/>
      <c r="AE54" s="47"/>
      <c r="AF54" s="47"/>
      <c r="AG54" s="47"/>
      <c r="AH54" s="47"/>
      <c r="AI54" s="47"/>
      <c r="AJ54" s="47"/>
      <c r="AK54" s="47"/>
      <c r="AL54" s="47"/>
      <c r="AM54" s="47"/>
      <c r="AN54" s="47"/>
      <c r="AO54" s="47"/>
      <c r="AP54" s="47"/>
      <c r="AQ54" s="47"/>
      <c r="AR54" s="47"/>
      <c r="AS54" s="47"/>
      <c r="AT54" s="47"/>
      <c r="AU54" s="47"/>
      <c r="AV54" s="47"/>
      <c r="AW54" s="47"/>
      <c r="AX54" s="47"/>
      <c r="AY54" s="47"/>
      <c r="AZ54" s="47"/>
      <c r="BA54" s="47"/>
      <c r="BB54" s="47"/>
      <c r="BC54" s="47"/>
      <c r="BD54" s="47"/>
      <c r="BE54" s="47"/>
      <c r="BF54" s="47"/>
      <c r="BG54" s="47"/>
      <c r="BH54" s="47"/>
      <c r="BI54" s="47"/>
      <c r="BJ54" s="47"/>
      <c r="BK54" s="47"/>
      <c r="BL54" s="47"/>
      <c r="BM54" s="47"/>
      <c r="BN54" s="47"/>
      <c r="BO54" s="47"/>
      <c r="BP54" s="47"/>
      <c r="BQ54" s="47"/>
      <c r="BR54" s="47"/>
      <c r="BS54" s="47"/>
      <c r="BT54" s="47"/>
      <c r="BU54" s="47"/>
      <c r="BV54" s="47"/>
      <c r="BW54" s="47"/>
      <c r="BX54" s="47"/>
      <c r="BY54" s="47"/>
      <c r="BZ54" s="47"/>
      <c r="CA54" s="47"/>
      <c r="CB54" s="47"/>
      <c r="CC54" s="47"/>
      <c r="CD54" s="47"/>
      <c r="CE54" s="47"/>
      <c r="CF54" s="47"/>
      <c r="CG54" s="47"/>
      <c r="CH54" s="47"/>
      <c r="CI54" s="47"/>
      <c r="CJ54" s="47"/>
      <c r="CK54" s="47"/>
      <c r="CL54" s="47"/>
      <c r="CM54" s="47"/>
      <c r="CN54" s="47"/>
      <c r="CO54" s="47"/>
      <c r="CP54" s="47"/>
      <c r="CQ54" s="47"/>
      <c r="CR54" s="47"/>
      <c r="CS54" s="47"/>
      <c r="CT54" s="47"/>
      <c r="CU54" s="47"/>
      <c r="CV54" s="47"/>
      <c r="CW54" s="47"/>
      <c r="CX54" s="47"/>
      <c r="CY54" s="47"/>
      <c r="CZ54" s="47"/>
      <c r="DA54" s="47"/>
      <c r="DB54" s="47"/>
      <c r="DC54" s="47"/>
      <c r="DD54" s="47"/>
      <c r="DE54" s="47"/>
      <c r="DF54" s="47"/>
      <c r="DG54" s="47"/>
      <c r="DH54" s="47"/>
      <c r="DI54" s="47"/>
      <c r="DJ54" s="47"/>
      <c r="DK54" s="47"/>
      <c r="DL54" s="47"/>
      <c r="DM54" s="47"/>
      <c r="DN54" s="47"/>
      <c r="DO54" s="47"/>
      <c r="DP54" s="47"/>
    </row>
    <row r="55" spans="1:120" s="48" customFormat="1" ht="16.95" customHeight="1">
      <c r="A55" s="49"/>
      <c r="B55" s="50"/>
      <c r="C55" s="105"/>
      <c r="D55" s="106"/>
      <c r="E55" s="107"/>
      <c r="F55" s="108"/>
      <c r="G55" s="109"/>
      <c r="H55" s="109"/>
      <c r="I55" s="109"/>
      <c r="J55" s="9" t="str">
        <f t="shared" si="6"/>
        <v/>
      </c>
      <c r="K55" s="10">
        <f t="shared" si="7"/>
        <v>1.643835616438356E-2</v>
      </c>
      <c r="L55" s="21" t="str">
        <f t="shared" si="8"/>
        <v/>
      </c>
      <c r="M55" s="47"/>
      <c r="N55" s="47"/>
      <c r="O55" s="47"/>
      <c r="P55" s="47"/>
      <c r="Q55" s="47"/>
      <c r="R55" s="47"/>
      <c r="S55" s="47"/>
      <c r="T55" s="47"/>
      <c r="U55" s="47"/>
      <c r="V55" s="47"/>
      <c r="W55" s="47"/>
      <c r="X55" s="47"/>
      <c r="Y55" s="47"/>
      <c r="Z55" s="47"/>
      <c r="AA55" s="47"/>
      <c r="AB55" s="47"/>
      <c r="AC55" s="47"/>
      <c r="AD55" s="47"/>
      <c r="AE55" s="47"/>
      <c r="AF55" s="47"/>
      <c r="AG55" s="47"/>
      <c r="AH55" s="47"/>
      <c r="AI55" s="47"/>
      <c r="AJ55" s="47"/>
      <c r="AK55" s="47"/>
      <c r="AL55" s="47"/>
      <c r="AM55" s="47"/>
      <c r="AN55" s="47"/>
      <c r="AO55" s="47"/>
      <c r="AP55" s="47"/>
      <c r="AQ55" s="47"/>
      <c r="AR55" s="47"/>
      <c r="AS55" s="47"/>
      <c r="AT55" s="47"/>
      <c r="AU55" s="47"/>
      <c r="AV55" s="47"/>
      <c r="AW55" s="47"/>
      <c r="AX55" s="47"/>
      <c r="AY55" s="47"/>
      <c r="AZ55" s="47"/>
      <c r="BA55" s="47"/>
      <c r="BB55" s="47"/>
      <c r="BC55" s="47"/>
      <c r="BD55" s="47"/>
      <c r="BE55" s="47"/>
      <c r="BF55" s="47"/>
      <c r="BG55" s="47"/>
      <c r="BH55" s="47"/>
      <c r="BI55" s="47"/>
      <c r="BJ55" s="47"/>
      <c r="BK55" s="47"/>
      <c r="BL55" s="47"/>
      <c r="BM55" s="47"/>
      <c r="BN55" s="47"/>
      <c r="BO55" s="47"/>
      <c r="BP55" s="47"/>
      <c r="BQ55" s="47"/>
      <c r="BR55" s="47"/>
      <c r="BS55" s="47"/>
      <c r="BT55" s="47"/>
      <c r="BU55" s="47"/>
      <c r="BV55" s="47"/>
      <c r="BW55" s="47"/>
      <c r="BX55" s="47"/>
      <c r="BY55" s="47"/>
      <c r="BZ55" s="47"/>
      <c r="CA55" s="47"/>
      <c r="CB55" s="47"/>
      <c r="CC55" s="47"/>
      <c r="CD55" s="47"/>
      <c r="CE55" s="47"/>
      <c r="CF55" s="47"/>
      <c r="CG55" s="47"/>
      <c r="CH55" s="47"/>
      <c r="CI55" s="47"/>
      <c r="CJ55" s="47"/>
      <c r="CK55" s="47"/>
      <c r="CL55" s="47"/>
      <c r="CM55" s="47"/>
      <c r="CN55" s="47"/>
      <c r="CO55" s="47"/>
      <c r="CP55" s="47"/>
      <c r="CQ55" s="47"/>
      <c r="CR55" s="47"/>
      <c r="CS55" s="47"/>
      <c r="CT55" s="47"/>
      <c r="CU55" s="47"/>
      <c r="CV55" s="47"/>
      <c r="CW55" s="47"/>
      <c r="CX55" s="47"/>
      <c r="CY55" s="47"/>
      <c r="CZ55" s="47"/>
      <c r="DA55" s="47"/>
      <c r="DB55" s="47"/>
      <c r="DC55" s="47"/>
      <c r="DD55" s="47"/>
      <c r="DE55" s="47"/>
      <c r="DF55" s="47"/>
      <c r="DG55" s="47"/>
      <c r="DH55" s="47"/>
      <c r="DI55" s="47"/>
      <c r="DJ55" s="47"/>
      <c r="DK55" s="47"/>
      <c r="DL55" s="47"/>
      <c r="DM55" s="47"/>
      <c r="DN55" s="47"/>
      <c r="DO55" s="47"/>
      <c r="DP55" s="47"/>
    </row>
    <row r="56" spans="1:120" s="48" customFormat="1" ht="16.95" customHeight="1">
      <c r="A56" s="49"/>
      <c r="B56" s="50"/>
      <c r="C56" s="105"/>
      <c r="D56" s="106"/>
      <c r="E56" s="107"/>
      <c r="F56" s="108"/>
      <c r="G56" s="109"/>
      <c r="H56" s="109"/>
      <c r="I56" s="109"/>
      <c r="J56" s="9" t="str">
        <f t="shared" si="6"/>
        <v/>
      </c>
      <c r="K56" s="10">
        <f t="shared" si="7"/>
        <v>1.643835616438356E-2</v>
      </c>
      <c r="L56" s="21" t="str">
        <f t="shared" si="8"/>
        <v/>
      </c>
      <c r="M56" s="47"/>
      <c r="N56" s="47"/>
      <c r="O56" s="47"/>
      <c r="P56" s="47"/>
      <c r="Q56" s="47"/>
      <c r="R56" s="47"/>
      <c r="S56" s="47"/>
      <c r="T56" s="47"/>
      <c r="U56" s="47"/>
      <c r="V56" s="47"/>
      <c r="W56" s="47"/>
      <c r="X56" s="47"/>
      <c r="Y56" s="47"/>
      <c r="Z56" s="47"/>
      <c r="AA56" s="47"/>
      <c r="AB56" s="47"/>
      <c r="AC56" s="47"/>
      <c r="AD56" s="47"/>
      <c r="AE56" s="47"/>
      <c r="AF56" s="47"/>
      <c r="AG56" s="47"/>
      <c r="AH56" s="47"/>
      <c r="AI56" s="47"/>
      <c r="AJ56" s="47"/>
      <c r="AK56" s="47"/>
      <c r="AL56" s="47"/>
      <c r="AM56" s="47"/>
      <c r="AN56" s="47"/>
      <c r="AO56" s="47"/>
      <c r="AP56" s="47"/>
      <c r="AQ56" s="47"/>
      <c r="AR56" s="47"/>
      <c r="AS56" s="47"/>
      <c r="AT56" s="47"/>
      <c r="AU56" s="47"/>
      <c r="AV56" s="47"/>
      <c r="AW56" s="47"/>
      <c r="AX56" s="47"/>
      <c r="AY56" s="47"/>
      <c r="AZ56" s="47"/>
      <c r="BA56" s="47"/>
      <c r="BB56" s="47"/>
      <c r="BC56" s="47"/>
      <c r="BD56" s="47"/>
      <c r="BE56" s="47"/>
      <c r="BF56" s="47"/>
      <c r="BG56" s="47"/>
      <c r="BH56" s="47"/>
      <c r="BI56" s="47"/>
      <c r="BJ56" s="47"/>
      <c r="BK56" s="47"/>
      <c r="BL56" s="47"/>
      <c r="BM56" s="47"/>
      <c r="BN56" s="47"/>
      <c r="BO56" s="47"/>
      <c r="BP56" s="47"/>
      <c r="BQ56" s="47"/>
      <c r="BR56" s="47"/>
      <c r="BS56" s="47"/>
      <c r="BT56" s="47"/>
      <c r="BU56" s="47"/>
      <c r="BV56" s="47"/>
      <c r="BW56" s="47"/>
      <c r="BX56" s="47"/>
      <c r="BY56" s="47"/>
      <c r="BZ56" s="47"/>
      <c r="CA56" s="47"/>
      <c r="CB56" s="47"/>
      <c r="CC56" s="47"/>
      <c r="CD56" s="47"/>
      <c r="CE56" s="47"/>
      <c r="CF56" s="47"/>
      <c r="CG56" s="47"/>
      <c r="CH56" s="47"/>
      <c r="CI56" s="47"/>
      <c r="CJ56" s="47"/>
      <c r="CK56" s="47"/>
      <c r="CL56" s="47"/>
      <c r="CM56" s="47"/>
      <c r="CN56" s="47"/>
      <c r="CO56" s="47"/>
      <c r="CP56" s="47"/>
      <c r="CQ56" s="47"/>
      <c r="CR56" s="47"/>
      <c r="CS56" s="47"/>
      <c r="CT56" s="47"/>
      <c r="CU56" s="47"/>
      <c r="CV56" s="47"/>
      <c r="CW56" s="47"/>
      <c r="CX56" s="47"/>
      <c r="CY56" s="47"/>
      <c r="CZ56" s="47"/>
      <c r="DA56" s="47"/>
      <c r="DB56" s="47"/>
      <c r="DC56" s="47"/>
      <c r="DD56" s="47"/>
      <c r="DE56" s="47"/>
      <c r="DF56" s="47"/>
      <c r="DG56" s="47"/>
      <c r="DH56" s="47"/>
      <c r="DI56" s="47"/>
      <c r="DJ56" s="47"/>
      <c r="DK56" s="47"/>
      <c r="DL56" s="47"/>
      <c r="DM56" s="47"/>
      <c r="DN56" s="47"/>
      <c r="DO56" s="47"/>
      <c r="DP56" s="47"/>
    </row>
    <row r="57" spans="1:120" s="48" customFormat="1" ht="16.95" customHeight="1">
      <c r="A57" s="49"/>
      <c r="B57" s="50"/>
      <c r="C57" s="105"/>
      <c r="D57" s="106"/>
      <c r="E57" s="107"/>
      <c r="F57" s="108"/>
      <c r="G57" s="109"/>
      <c r="H57" s="109"/>
      <c r="I57" s="109"/>
      <c r="J57" s="9" t="str">
        <f t="shared" si="6"/>
        <v/>
      </c>
      <c r="K57" s="10">
        <f t="shared" si="7"/>
        <v>1.643835616438356E-2</v>
      </c>
      <c r="L57" s="21" t="str">
        <f t="shared" si="8"/>
        <v/>
      </c>
      <c r="M57" s="47"/>
      <c r="N57" s="47"/>
      <c r="O57" s="47"/>
      <c r="P57" s="47"/>
      <c r="Q57" s="47"/>
      <c r="R57" s="47"/>
      <c r="S57" s="47"/>
      <c r="T57" s="47"/>
      <c r="U57" s="47"/>
      <c r="V57" s="47"/>
      <c r="W57" s="47"/>
      <c r="X57" s="47"/>
      <c r="Y57" s="47"/>
      <c r="Z57" s="47"/>
      <c r="AA57" s="47"/>
      <c r="AB57" s="47"/>
      <c r="AC57" s="47"/>
      <c r="AD57" s="47"/>
      <c r="AE57" s="47"/>
      <c r="AF57" s="47"/>
      <c r="AG57" s="47"/>
      <c r="AH57" s="47"/>
      <c r="AI57" s="47"/>
      <c r="AJ57" s="47"/>
      <c r="AK57" s="47"/>
      <c r="AL57" s="47"/>
      <c r="AM57" s="47"/>
      <c r="AN57" s="47"/>
      <c r="AO57" s="47"/>
      <c r="AP57" s="47"/>
      <c r="AQ57" s="47"/>
      <c r="AR57" s="47"/>
      <c r="AS57" s="47"/>
      <c r="AT57" s="47"/>
      <c r="AU57" s="47"/>
      <c r="AV57" s="47"/>
      <c r="AW57" s="47"/>
      <c r="AX57" s="47"/>
      <c r="AY57" s="47"/>
      <c r="AZ57" s="47"/>
      <c r="BA57" s="47"/>
      <c r="BB57" s="47"/>
      <c r="BC57" s="47"/>
      <c r="BD57" s="47"/>
      <c r="BE57" s="47"/>
      <c r="BF57" s="47"/>
      <c r="BG57" s="47"/>
      <c r="BH57" s="47"/>
      <c r="BI57" s="47"/>
      <c r="BJ57" s="47"/>
      <c r="BK57" s="47"/>
      <c r="BL57" s="47"/>
      <c r="BM57" s="47"/>
      <c r="BN57" s="47"/>
      <c r="BO57" s="47"/>
      <c r="BP57" s="47"/>
      <c r="BQ57" s="47"/>
      <c r="BR57" s="47"/>
      <c r="BS57" s="47"/>
      <c r="BT57" s="47"/>
      <c r="BU57" s="47"/>
      <c r="BV57" s="47"/>
      <c r="BW57" s="47"/>
      <c r="BX57" s="47"/>
      <c r="BY57" s="47"/>
      <c r="BZ57" s="47"/>
      <c r="CA57" s="47"/>
      <c r="CB57" s="47"/>
      <c r="CC57" s="47"/>
      <c r="CD57" s="47"/>
      <c r="CE57" s="47"/>
      <c r="CF57" s="47"/>
      <c r="CG57" s="47"/>
      <c r="CH57" s="47"/>
      <c r="CI57" s="47"/>
      <c r="CJ57" s="47"/>
      <c r="CK57" s="47"/>
      <c r="CL57" s="47"/>
      <c r="CM57" s="47"/>
      <c r="CN57" s="47"/>
      <c r="CO57" s="47"/>
      <c r="CP57" s="47"/>
      <c r="CQ57" s="47"/>
      <c r="CR57" s="47"/>
      <c r="CS57" s="47"/>
      <c r="CT57" s="47"/>
      <c r="CU57" s="47"/>
      <c r="CV57" s="47"/>
      <c r="CW57" s="47"/>
      <c r="CX57" s="47"/>
      <c r="CY57" s="47"/>
      <c r="CZ57" s="47"/>
      <c r="DA57" s="47"/>
      <c r="DB57" s="47"/>
      <c r="DC57" s="47"/>
      <c r="DD57" s="47"/>
      <c r="DE57" s="47"/>
      <c r="DF57" s="47"/>
      <c r="DG57" s="47"/>
      <c r="DH57" s="47"/>
      <c r="DI57" s="47"/>
      <c r="DJ57" s="47"/>
      <c r="DK57" s="47"/>
      <c r="DL57" s="47"/>
      <c r="DM57" s="47"/>
      <c r="DN57" s="47"/>
      <c r="DO57" s="47"/>
      <c r="DP57" s="47"/>
    </row>
    <row r="58" spans="1:120" s="48" customFormat="1" ht="16.95" customHeight="1">
      <c r="A58" s="49"/>
      <c r="B58" s="50"/>
      <c r="C58" s="105"/>
      <c r="D58" s="106"/>
      <c r="E58" s="107"/>
      <c r="F58" s="108"/>
      <c r="G58" s="109"/>
      <c r="H58" s="109"/>
      <c r="I58" s="109"/>
      <c r="J58" s="9" t="str">
        <f t="shared" si="6"/>
        <v/>
      </c>
      <c r="K58" s="10">
        <f t="shared" si="7"/>
        <v>1.643835616438356E-2</v>
      </c>
      <c r="L58" s="21" t="str">
        <f t="shared" si="8"/>
        <v/>
      </c>
      <c r="M58" s="47"/>
      <c r="N58" s="47"/>
      <c r="O58" s="47"/>
      <c r="P58" s="47"/>
      <c r="Q58" s="47"/>
      <c r="R58" s="47"/>
      <c r="S58" s="47"/>
      <c r="T58" s="47"/>
      <c r="U58" s="47"/>
      <c r="V58" s="47"/>
      <c r="W58" s="47"/>
      <c r="X58" s="47"/>
      <c r="Y58" s="47"/>
      <c r="Z58" s="47"/>
      <c r="AA58" s="47"/>
      <c r="AB58" s="47"/>
      <c r="AC58" s="47"/>
      <c r="AD58" s="47"/>
      <c r="AE58" s="47"/>
      <c r="AF58" s="47"/>
      <c r="AG58" s="47"/>
      <c r="AH58" s="47"/>
      <c r="AI58" s="47"/>
      <c r="AJ58" s="47"/>
      <c r="AK58" s="47"/>
      <c r="AL58" s="47"/>
      <c r="AM58" s="47"/>
      <c r="AN58" s="47"/>
      <c r="AO58" s="47"/>
      <c r="AP58" s="47"/>
      <c r="AQ58" s="47"/>
      <c r="AR58" s="47"/>
      <c r="AS58" s="47"/>
      <c r="AT58" s="47"/>
      <c r="AU58" s="47"/>
      <c r="AV58" s="47"/>
      <c r="AW58" s="47"/>
      <c r="AX58" s="47"/>
      <c r="AY58" s="47"/>
      <c r="AZ58" s="47"/>
      <c r="BA58" s="47"/>
      <c r="BB58" s="47"/>
      <c r="BC58" s="47"/>
      <c r="BD58" s="47"/>
      <c r="BE58" s="47"/>
      <c r="BF58" s="47"/>
      <c r="BG58" s="47"/>
      <c r="BH58" s="47"/>
      <c r="BI58" s="47"/>
      <c r="BJ58" s="47"/>
      <c r="BK58" s="47"/>
      <c r="BL58" s="47"/>
      <c r="BM58" s="47"/>
      <c r="BN58" s="47"/>
      <c r="BO58" s="47"/>
      <c r="BP58" s="47"/>
      <c r="BQ58" s="47"/>
      <c r="BR58" s="47"/>
      <c r="BS58" s="47"/>
      <c r="BT58" s="47"/>
      <c r="BU58" s="47"/>
      <c r="BV58" s="47"/>
      <c r="BW58" s="47"/>
      <c r="BX58" s="47"/>
      <c r="BY58" s="47"/>
      <c r="BZ58" s="47"/>
      <c r="CA58" s="47"/>
      <c r="CB58" s="47"/>
      <c r="CC58" s="47"/>
      <c r="CD58" s="47"/>
      <c r="CE58" s="47"/>
      <c r="CF58" s="47"/>
      <c r="CG58" s="47"/>
      <c r="CH58" s="47"/>
      <c r="CI58" s="47"/>
      <c r="CJ58" s="47"/>
      <c r="CK58" s="47"/>
      <c r="CL58" s="47"/>
      <c r="CM58" s="47"/>
      <c r="CN58" s="47"/>
      <c r="CO58" s="47"/>
      <c r="CP58" s="47"/>
      <c r="CQ58" s="47"/>
      <c r="CR58" s="47"/>
      <c r="CS58" s="47"/>
      <c r="CT58" s="47"/>
      <c r="CU58" s="47"/>
      <c r="CV58" s="47"/>
      <c r="CW58" s="47"/>
      <c r="CX58" s="47"/>
      <c r="CY58" s="47"/>
      <c r="CZ58" s="47"/>
      <c r="DA58" s="47"/>
      <c r="DB58" s="47"/>
      <c r="DC58" s="47"/>
      <c r="DD58" s="47"/>
      <c r="DE58" s="47"/>
      <c r="DF58" s="47"/>
      <c r="DG58" s="47"/>
      <c r="DH58" s="47"/>
      <c r="DI58" s="47"/>
      <c r="DJ58" s="47"/>
      <c r="DK58" s="47"/>
      <c r="DL58" s="47"/>
      <c r="DM58" s="47"/>
      <c r="DN58" s="47"/>
      <c r="DO58" s="47"/>
      <c r="DP58" s="47"/>
    </row>
    <row r="59" spans="1:120" s="48" customFormat="1" ht="16.95" customHeight="1">
      <c r="A59" s="49"/>
      <c r="B59" s="50"/>
      <c r="C59" s="105"/>
      <c r="D59" s="106"/>
      <c r="E59" s="107"/>
      <c r="F59" s="108"/>
      <c r="G59" s="109"/>
      <c r="H59" s="109"/>
      <c r="I59" s="109"/>
      <c r="J59" s="9" t="str">
        <f t="shared" si="6"/>
        <v/>
      </c>
      <c r="K59" s="10">
        <f t="shared" si="7"/>
        <v>1.643835616438356E-2</v>
      </c>
      <c r="L59" s="21" t="str">
        <f t="shared" si="8"/>
        <v/>
      </c>
      <c r="M59" s="47"/>
      <c r="N59" s="47"/>
      <c r="O59" s="47"/>
      <c r="P59" s="47"/>
      <c r="Q59" s="47"/>
      <c r="R59" s="47"/>
      <c r="S59" s="47"/>
      <c r="T59" s="47"/>
      <c r="U59" s="47"/>
      <c r="V59" s="47"/>
      <c r="W59" s="47"/>
      <c r="X59" s="47"/>
      <c r="Y59" s="47"/>
      <c r="Z59" s="47"/>
      <c r="AA59" s="47"/>
      <c r="AB59" s="47"/>
      <c r="AC59" s="47"/>
      <c r="AD59" s="47"/>
      <c r="AE59" s="47"/>
      <c r="AF59" s="47"/>
      <c r="AG59" s="47"/>
      <c r="AH59" s="47"/>
      <c r="AI59" s="47"/>
      <c r="AJ59" s="47"/>
      <c r="AK59" s="47"/>
      <c r="AL59" s="47"/>
      <c r="AM59" s="47"/>
      <c r="AN59" s="47"/>
      <c r="AO59" s="47"/>
      <c r="AP59" s="47"/>
      <c r="AQ59" s="47"/>
      <c r="AR59" s="47"/>
      <c r="AS59" s="47"/>
      <c r="AT59" s="47"/>
      <c r="AU59" s="47"/>
      <c r="AV59" s="47"/>
      <c r="AW59" s="47"/>
      <c r="AX59" s="47"/>
      <c r="AY59" s="47"/>
      <c r="AZ59" s="47"/>
      <c r="BA59" s="47"/>
      <c r="BB59" s="47"/>
      <c r="BC59" s="47"/>
      <c r="BD59" s="47"/>
      <c r="BE59" s="47"/>
      <c r="BF59" s="47"/>
      <c r="BG59" s="47"/>
      <c r="BH59" s="47"/>
      <c r="BI59" s="47"/>
      <c r="BJ59" s="47"/>
      <c r="BK59" s="47"/>
      <c r="BL59" s="47"/>
      <c r="BM59" s="47"/>
      <c r="BN59" s="47"/>
      <c r="BO59" s="47"/>
      <c r="BP59" s="47"/>
      <c r="BQ59" s="47"/>
      <c r="BR59" s="47"/>
      <c r="BS59" s="47"/>
      <c r="BT59" s="47"/>
      <c r="BU59" s="47"/>
      <c r="BV59" s="47"/>
      <c r="BW59" s="47"/>
      <c r="BX59" s="47"/>
      <c r="BY59" s="47"/>
      <c r="BZ59" s="47"/>
      <c r="CA59" s="47"/>
      <c r="CB59" s="47"/>
      <c r="CC59" s="47"/>
      <c r="CD59" s="47"/>
      <c r="CE59" s="47"/>
      <c r="CF59" s="47"/>
      <c r="CG59" s="47"/>
      <c r="CH59" s="47"/>
      <c r="CI59" s="47"/>
      <c r="CJ59" s="47"/>
      <c r="CK59" s="47"/>
      <c r="CL59" s="47"/>
      <c r="CM59" s="47"/>
      <c r="CN59" s="47"/>
      <c r="CO59" s="47"/>
      <c r="CP59" s="47"/>
      <c r="CQ59" s="47"/>
      <c r="CR59" s="47"/>
      <c r="CS59" s="47"/>
      <c r="CT59" s="47"/>
      <c r="CU59" s="47"/>
      <c r="CV59" s="47"/>
      <c r="CW59" s="47"/>
      <c r="CX59" s="47"/>
      <c r="CY59" s="47"/>
      <c r="CZ59" s="47"/>
      <c r="DA59" s="47"/>
      <c r="DB59" s="47"/>
      <c r="DC59" s="47"/>
      <c r="DD59" s="47"/>
      <c r="DE59" s="47"/>
      <c r="DF59" s="47"/>
      <c r="DG59" s="47"/>
      <c r="DH59" s="47"/>
      <c r="DI59" s="47"/>
      <c r="DJ59" s="47"/>
      <c r="DK59" s="47"/>
      <c r="DL59" s="47"/>
      <c r="DM59" s="47"/>
      <c r="DN59" s="47"/>
      <c r="DO59" s="47"/>
      <c r="DP59" s="47"/>
    </row>
    <row r="60" spans="1:120" s="48" customFormat="1" ht="16.95" customHeight="1">
      <c r="A60" s="49"/>
      <c r="B60" s="50"/>
      <c r="C60" s="105"/>
      <c r="D60" s="106"/>
      <c r="E60" s="107"/>
      <c r="F60" s="108"/>
      <c r="G60" s="109"/>
      <c r="H60" s="109"/>
      <c r="I60" s="109"/>
      <c r="J60" s="9" t="str">
        <f t="shared" ref="J60:J66" si="9">IF(OR(ISBLANK(A60),ISBLANK(B60)),"",(B60-A60)+1)</f>
        <v/>
      </c>
      <c r="K60" s="10">
        <f t="shared" si="7"/>
        <v>1.643835616438356E-2</v>
      </c>
      <c r="L60" s="21" t="str">
        <f t="shared" ref="L60:L66" si="10">IFERROR(ROUND(J60*K60,4),"")</f>
        <v/>
      </c>
      <c r="M60" s="47"/>
      <c r="N60" s="47"/>
      <c r="O60" s="47"/>
      <c r="P60" s="47"/>
      <c r="Q60" s="47"/>
      <c r="R60" s="47"/>
      <c r="S60" s="47"/>
      <c r="T60" s="47"/>
      <c r="U60" s="47"/>
      <c r="V60" s="47"/>
      <c r="W60" s="47"/>
      <c r="X60" s="47"/>
      <c r="Y60" s="47"/>
      <c r="Z60" s="47"/>
      <c r="AA60" s="47"/>
      <c r="AB60" s="47"/>
      <c r="AC60" s="47"/>
      <c r="AD60" s="47"/>
      <c r="AE60" s="47"/>
      <c r="AF60" s="47"/>
      <c r="AG60" s="47"/>
      <c r="AH60" s="47"/>
      <c r="AI60" s="47"/>
      <c r="AJ60" s="47"/>
      <c r="AK60" s="47"/>
      <c r="AL60" s="47"/>
      <c r="AM60" s="47"/>
      <c r="AN60" s="47"/>
      <c r="AO60" s="47"/>
      <c r="AP60" s="47"/>
      <c r="AQ60" s="47"/>
      <c r="AR60" s="47"/>
      <c r="AS60" s="47"/>
      <c r="AT60" s="47"/>
      <c r="AU60" s="47"/>
      <c r="AV60" s="47"/>
      <c r="AW60" s="47"/>
      <c r="AX60" s="47"/>
      <c r="AY60" s="47"/>
      <c r="AZ60" s="47"/>
      <c r="BA60" s="47"/>
      <c r="BB60" s="47"/>
      <c r="BC60" s="47"/>
      <c r="BD60" s="47"/>
      <c r="BE60" s="47"/>
      <c r="BF60" s="47"/>
      <c r="BG60" s="47"/>
      <c r="BH60" s="47"/>
      <c r="BI60" s="47"/>
      <c r="BJ60" s="47"/>
      <c r="BK60" s="47"/>
      <c r="BL60" s="47"/>
      <c r="BM60" s="47"/>
      <c r="BN60" s="47"/>
      <c r="BO60" s="47"/>
      <c r="BP60" s="47"/>
      <c r="BQ60" s="47"/>
      <c r="BR60" s="47"/>
      <c r="BS60" s="47"/>
      <c r="BT60" s="47"/>
      <c r="BU60" s="47"/>
      <c r="BV60" s="47"/>
      <c r="BW60" s="47"/>
      <c r="BX60" s="47"/>
      <c r="BY60" s="47"/>
      <c r="BZ60" s="47"/>
      <c r="CA60" s="47"/>
      <c r="CB60" s="47"/>
      <c r="CC60" s="47"/>
      <c r="CD60" s="47"/>
      <c r="CE60" s="47"/>
      <c r="CF60" s="47"/>
      <c r="CG60" s="47"/>
      <c r="CH60" s="47"/>
      <c r="CI60" s="47"/>
      <c r="CJ60" s="47"/>
      <c r="CK60" s="47"/>
      <c r="CL60" s="47"/>
      <c r="CM60" s="47"/>
      <c r="CN60" s="47"/>
      <c r="CO60" s="47"/>
      <c r="CP60" s="47"/>
      <c r="CQ60" s="47"/>
      <c r="CR60" s="47"/>
      <c r="CS60" s="47"/>
      <c r="CT60" s="47"/>
      <c r="CU60" s="47"/>
      <c r="CV60" s="47"/>
      <c r="CW60" s="47"/>
      <c r="CX60" s="47"/>
      <c r="CY60" s="47"/>
      <c r="CZ60" s="47"/>
      <c r="DA60" s="47"/>
      <c r="DB60" s="47"/>
      <c r="DC60" s="47"/>
      <c r="DD60" s="47"/>
      <c r="DE60" s="47"/>
      <c r="DF60" s="47"/>
      <c r="DG60" s="47"/>
      <c r="DH60" s="47"/>
      <c r="DI60" s="47"/>
      <c r="DJ60" s="47"/>
      <c r="DK60" s="47"/>
      <c r="DL60" s="47"/>
      <c r="DM60" s="47"/>
      <c r="DN60" s="47"/>
      <c r="DO60" s="47"/>
      <c r="DP60" s="47"/>
    </row>
    <row r="61" spans="1:120" s="48" customFormat="1" ht="16.95" customHeight="1">
      <c r="A61" s="49"/>
      <c r="B61" s="50"/>
      <c r="C61" s="105"/>
      <c r="D61" s="106"/>
      <c r="E61" s="107"/>
      <c r="F61" s="108"/>
      <c r="G61" s="109"/>
      <c r="H61" s="109"/>
      <c r="I61" s="109"/>
      <c r="J61" s="9" t="str">
        <f t="shared" si="9"/>
        <v/>
      </c>
      <c r="K61" s="10">
        <f t="shared" si="7"/>
        <v>1.643835616438356E-2</v>
      </c>
      <c r="L61" s="21" t="str">
        <f t="shared" si="10"/>
        <v/>
      </c>
      <c r="M61" s="47"/>
      <c r="N61" s="47"/>
      <c r="O61" s="47"/>
      <c r="P61" s="47"/>
      <c r="Q61" s="47"/>
      <c r="R61" s="47"/>
      <c r="S61" s="47"/>
      <c r="T61" s="47"/>
      <c r="U61" s="47"/>
      <c r="V61" s="47"/>
      <c r="W61" s="47"/>
      <c r="X61" s="47"/>
      <c r="Y61" s="47"/>
      <c r="Z61" s="47"/>
      <c r="AA61" s="47"/>
      <c r="AB61" s="47"/>
      <c r="AC61" s="47"/>
      <c r="AD61" s="47"/>
      <c r="AE61" s="47"/>
      <c r="AF61" s="47"/>
      <c r="AG61" s="47"/>
      <c r="AH61" s="47"/>
      <c r="AI61" s="47"/>
      <c r="AJ61" s="47"/>
      <c r="AK61" s="47"/>
      <c r="AL61" s="47"/>
      <c r="AM61" s="47"/>
      <c r="AN61" s="47"/>
      <c r="AO61" s="47"/>
      <c r="AP61" s="47"/>
      <c r="AQ61" s="47"/>
      <c r="AR61" s="47"/>
      <c r="AS61" s="47"/>
      <c r="AT61" s="47"/>
      <c r="AU61" s="47"/>
      <c r="AV61" s="47"/>
      <c r="AW61" s="47"/>
      <c r="AX61" s="47"/>
      <c r="AY61" s="47"/>
      <c r="AZ61" s="47"/>
      <c r="BA61" s="47"/>
      <c r="BB61" s="47"/>
      <c r="BC61" s="47"/>
      <c r="BD61" s="47"/>
      <c r="BE61" s="47"/>
      <c r="BF61" s="47"/>
      <c r="BG61" s="47"/>
      <c r="BH61" s="47"/>
      <c r="BI61" s="47"/>
      <c r="BJ61" s="47"/>
      <c r="BK61" s="47"/>
      <c r="BL61" s="47"/>
      <c r="BM61" s="47"/>
      <c r="BN61" s="47"/>
      <c r="BO61" s="47"/>
      <c r="BP61" s="47"/>
      <c r="BQ61" s="47"/>
      <c r="BR61" s="47"/>
      <c r="BS61" s="47"/>
      <c r="BT61" s="47"/>
      <c r="BU61" s="47"/>
      <c r="BV61" s="47"/>
      <c r="BW61" s="47"/>
      <c r="BX61" s="47"/>
      <c r="BY61" s="47"/>
      <c r="BZ61" s="47"/>
      <c r="CA61" s="47"/>
      <c r="CB61" s="47"/>
      <c r="CC61" s="47"/>
      <c r="CD61" s="47"/>
      <c r="CE61" s="47"/>
      <c r="CF61" s="47"/>
      <c r="CG61" s="47"/>
      <c r="CH61" s="47"/>
      <c r="CI61" s="47"/>
      <c r="CJ61" s="47"/>
      <c r="CK61" s="47"/>
      <c r="CL61" s="47"/>
      <c r="CM61" s="47"/>
      <c r="CN61" s="47"/>
      <c r="CO61" s="47"/>
      <c r="CP61" s="47"/>
      <c r="CQ61" s="47"/>
      <c r="CR61" s="47"/>
      <c r="CS61" s="47"/>
      <c r="CT61" s="47"/>
      <c r="CU61" s="47"/>
      <c r="CV61" s="47"/>
      <c r="CW61" s="47"/>
      <c r="CX61" s="47"/>
      <c r="CY61" s="47"/>
      <c r="CZ61" s="47"/>
      <c r="DA61" s="47"/>
      <c r="DB61" s="47"/>
      <c r="DC61" s="47"/>
      <c r="DD61" s="47"/>
      <c r="DE61" s="47"/>
      <c r="DF61" s="47"/>
      <c r="DG61" s="47"/>
      <c r="DH61" s="47"/>
      <c r="DI61" s="47"/>
      <c r="DJ61" s="47"/>
      <c r="DK61" s="47"/>
      <c r="DL61" s="47"/>
      <c r="DM61" s="47"/>
      <c r="DN61" s="47"/>
      <c r="DO61" s="47"/>
      <c r="DP61" s="47"/>
    </row>
    <row r="62" spans="1:120" s="48" customFormat="1" ht="16.95" customHeight="1">
      <c r="A62" s="49"/>
      <c r="B62" s="50"/>
      <c r="C62" s="105"/>
      <c r="D62" s="106"/>
      <c r="E62" s="107"/>
      <c r="F62" s="108"/>
      <c r="G62" s="109"/>
      <c r="H62" s="109"/>
      <c r="I62" s="109"/>
      <c r="J62" s="9" t="str">
        <f t="shared" si="9"/>
        <v/>
      </c>
      <c r="K62" s="10">
        <f t="shared" si="7"/>
        <v>1.643835616438356E-2</v>
      </c>
      <c r="L62" s="21" t="str">
        <f t="shared" si="10"/>
        <v/>
      </c>
      <c r="M62" s="47"/>
      <c r="N62" s="47"/>
      <c r="O62" s="47"/>
      <c r="P62" s="47"/>
      <c r="Q62" s="47"/>
      <c r="R62" s="47"/>
      <c r="S62" s="47"/>
      <c r="T62" s="47"/>
      <c r="U62" s="47"/>
      <c r="V62" s="47"/>
      <c r="W62" s="47"/>
      <c r="X62" s="47"/>
      <c r="Y62" s="47"/>
      <c r="Z62" s="47"/>
      <c r="AA62" s="47"/>
      <c r="AB62" s="47"/>
      <c r="AC62" s="47"/>
      <c r="AD62" s="47"/>
      <c r="AE62" s="47"/>
      <c r="AF62" s="47"/>
      <c r="AG62" s="47"/>
      <c r="AH62" s="47"/>
      <c r="AI62" s="47"/>
      <c r="AJ62" s="47"/>
      <c r="AK62" s="47"/>
      <c r="AL62" s="47"/>
      <c r="AM62" s="47"/>
      <c r="AN62" s="47"/>
      <c r="AO62" s="47"/>
      <c r="AP62" s="47"/>
      <c r="AQ62" s="47"/>
      <c r="AR62" s="47"/>
      <c r="AS62" s="47"/>
      <c r="AT62" s="47"/>
      <c r="AU62" s="47"/>
      <c r="AV62" s="47"/>
      <c r="AW62" s="47"/>
      <c r="AX62" s="47"/>
      <c r="AY62" s="47"/>
      <c r="AZ62" s="47"/>
      <c r="BA62" s="47"/>
      <c r="BB62" s="47"/>
      <c r="BC62" s="47"/>
      <c r="BD62" s="47"/>
      <c r="BE62" s="47"/>
      <c r="BF62" s="47"/>
      <c r="BG62" s="47"/>
      <c r="BH62" s="47"/>
      <c r="BI62" s="47"/>
      <c r="BJ62" s="47"/>
      <c r="BK62" s="47"/>
      <c r="BL62" s="47"/>
      <c r="BM62" s="47"/>
      <c r="BN62" s="47"/>
      <c r="BO62" s="47"/>
      <c r="BP62" s="47"/>
      <c r="BQ62" s="47"/>
      <c r="BR62" s="47"/>
      <c r="BS62" s="47"/>
      <c r="BT62" s="47"/>
      <c r="BU62" s="47"/>
      <c r="BV62" s="47"/>
      <c r="BW62" s="47"/>
      <c r="BX62" s="47"/>
      <c r="BY62" s="47"/>
      <c r="BZ62" s="47"/>
      <c r="CA62" s="47"/>
      <c r="CB62" s="47"/>
      <c r="CC62" s="47"/>
      <c r="CD62" s="47"/>
      <c r="CE62" s="47"/>
      <c r="CF62" s="47"/>
      <c r="CG62" s="47"/>
      <c r="CH62" s="47"/>
      <c r="CI62" s="47"/>
      <c r="CJ62" s="47"/>
      <c r="CK62" s="47"/>
      <c r="CL62" s="47"/>
      <c r="CM62" s="47"/>
      <c r="CN62" s="47"/>
      <c r="CO62" s="47"/>
      <c r="CP62" s="47"/>
      <c r="CQ62" s="47"/>
      <c r="CR62" s="47"/>
      <c r="CS62" s="47"/>
      <c r="CT62" s="47"/>
      <c r="CU62" s="47"/>
      <c r="CV62" s="47"/>
      <c r="CW62" s="47"/>
      <c r="CX62" s="47"/>
      <c r="CY62" s="47"/>
      <c r="CZ62" s="47"/>
      <c r="DA62" s="47"/>
      <c r="DB62" s="47"/>
      <c r="DC62" s="47"/>
      <c r="DD62" s="47"/>
      <c r="DE62" s="47"/>
      <c r="DF62" s="47"/>
      <c r="DG62" s="47"/>
      <c r="DH62" s="47"/>
      <c r="DI62" s="47"/>
      <c r="DJ62" s="47"/>
      <c r="DK62" s="47"/>
      <c r="DL62" s="47"/>
      <c r="DM62" s="47"/>
      <c r="DN62" s="47"/>
      <c r="DO62" s="47"/>
      <c r="DP62" s="47"/>
    </row>
    <row r="63" spans="1:120" s="48" customFormat="1" ht="16.95" customHeight="1">
      <c r="A63" s="49"/>
      <c r="B63" s="50"/>
      <c r="C63" s="105"/>
      <c r="D63" s="106"/>
      <c r="E63" s="107"/>
      <c r="F63" s="108"/>
      <c r="G63" s="109"/>
      <c r="H63" s="109"/>
      <c r="I63" s="109"/>
      <c r="J63" s="9" t="str">
        <f t="shared" si="9"/>
        <v/>
      </c>
      <c r="K63" s="10">
        <f t="shared" si="7"/>
        <v>1.643835616438356E-2</v>
      </c>
      <c r="L63" s="21" t="str">
        <f t="shared" si="10"/>
        <v/>
      </c>
      <c r="M63" s="47"/>
      <c r="N63" s="47"/>
      <c r="O63" s="47"/>
      <c r="P63" s="47"/>
      <c r="Q63" s="47"/>
      <c r="R63" s="47"/>
      <c r="S63" s="47"/>
      <c r="T63" s="47"/>
      <c r="U63" s="47"/>
      <c r="V63" s="47"/>
      <c r="W63" s="47"/>
      <c r="X63" s="47"/>
      <c r="Y63" s="47"/>
      <c r="Z63" s="47"/>
      <c r="AA63" s="47"/>
      <c r="AB63" s="47"/>
      <c r="AC63" s="47"/>
      <c r="AD63" s="47"/>
      <c r="AE63" s="47"/>
      <c r="AF63" s="47"/>
      <c r="AG63" s="47"/>
      <c r="AH63" s="47"/>
      <c r="AI63" s="47"/>
      <c r="AJ63" s="47"/>
      <c r="AK63" s="47"/>
      <c r="AL63" s="47"/>
      <c r="AM63" s="47"/>
      <c r="AN63" s="47"/>
      <c r="AO63" s="47"/>
      <c r="AP63" s="47"/>
      <c r="AQ63" s="47"/>
      <c r="AR63" s="47"/>
      <c r="AS63" s="47"/>
      <c r="AT63" s="47"/>
      <c r="AU63" s="47"/>
      <c r="AV63" s="47"/>
      <c r="AW63" s="47"/>
      <c r="AX63" s="47"/>
      <c r="AY63" s="47"/>
      <c r="AZ63" s="47"/>
      <c r="BA63" s="47"/>
      <c r="BB63" s="47"/>
      <c r="BC63" s="47"/>
      <c r="BD63" s="47"/>
      <c r="BE63" s="47"/>
      <c r="BF63" s="47"/>
      <c r="BG63" s="47"/>
      <c r="BH63" s="47"/>
      <c r="BI63" s="47"/>
      <c r="BJ63" s="47"/>
      <c r="BK63" s="47"/>
      <c r="BL63" s="47"/>
      <c r="BM63" s="47"/>
      <c r="BN63" s="47"/>
      <c r="BO63" s="47"/>
      <c r="BP63" s="47"/>
      <c r="BQ63" s="47"/>
      <c r="BR63" s="47"/>
      <c r="BS63" s="47"/>
      <c r="BT63" s="47"/>
      <c r="BU63" s="47"/>
      <c r="BV63" s="47"/>
      <c r="BW63" s="47"/>
      <c r="BX63" s="47"/>
      <c r="BY63" s="47"/>
      <c r="BZ63" s="47"/>
      <c r="CA63" s="47"/>
      <c r="CB63" s="47"/>
      <c r="CC63" s="47"/>
      <c r="CD63" s="47"/>
      <c r="CE63" s="47"/>
      <c r="CF63" s="47"/>
      <c r="CG63" s="47"/>
      <c r="CH63" s="47"/>
      <c r="CI63" s="47"/>
      <c r="CJ63" s="47"/>
      <c r="CK63" s="47"/>
      <c r="CL63" s="47"/>
      <c r="CM63" s="47"/>
      <c r="CN63" s="47"/>
      <c r="CO63" s="47"/>
      <c r="CP63" s="47"/>
      <c r="CQ63" s="47"/>
      <c r="CR63" s="47"/>
      <c r="CS63" s="47"/>
      <c r="CT63" s="47"/>
      <c r="CU63" s="47"/>
      <c r="CV63" s="47"/>
      <c r="CW63" s="47"/>
      <c r="CX63" s="47"/>
      <c r="CY63" s="47"/>
      <c r="CZ63" s="47"/>
      <c r="DA63" s="47"/>
      <c r="DB63" s="47"/>
      <c r="DC63" s="47"/>
      <c r="DD63" s="47"/>
      <c r="DE63" s="47"/>
      <c r="DF63" s="47"/>
      <c r="DG63" s="47"/>
      <c r="DH63" s="47"/>
      <c r="DI63" s="47"/>
      <c r="DJ63" s="47"/>
      <c r="DK63" s="47"/>
      <c r="DL63" s="47"/>
      <c r="DM63" s="47"/>
      <c r="DN63" s="47"/>
      <c r="DO63" s="47"/>
      <c r="DP63" s="47"/>
    </row>
    <row r="64" spans="1:120" s="48" customFormat="1" ht="16.95" customHeight="1">
      <c r="A64" s="49"/>
      <c r="B64" s="50"/>
      <c r="C64" s="105"/>
      <c r="D64" s="106"/>
      <c r="E64" s="107"/>
      <c r="F64" s="108"/>
      <c r="G64" s="109"/>
      <c r="H64" s="109"/>
      <c r="I64" s="109"/>
      <c r="J64" s="9" t="str">
        <f t="shared" si="9"/>
        <v/>
      </c>
      <c r="K64" s="10">
        <f t="shared" si="7"/>
        <v>1.643835616438356E-2</v>
      </c>
      <c r="L64" s="21" t="str">
        <f t="shared" si="10"/>
        <v/>
      </c>
      <c r="M64" s="47"/>
      <c r="N64" s="47"/>
      <c r="O64" s="47"/>
      <c r="P64" s="47"/>
      <c r="Q64" s="47"/>
      <c r="R64" s="47"/>
      <c r="S64" s="47"/>
      <c r="T64" s="47"/>
      <c r="U64" s="47"/>
      <c r="V64" s="47"/>
      <c r="W64" s="47"/>
      <c r="X64" s="47"/>
      <c r="Y64" s="47"/>
      <c r="Z64" s="47"/>
      <c r="AA64" s="47"/>
      <c r="AB64" s="47"/>
      <c r="AC64" s="47"/>
      <c r="AD64" s="47"/>
      <c r="AE64" s="47"/>
      <c r="AF64" s="47"/>
      <c r="AG64" s="47"/>
      <c r="AH64" s="47"/>
      <c r="AI64" s="47"/>
      <c r="AJ64" s="47"/>
      <c r="AK64" s="47"/>
      <c r="AL64" s="47"/>
      <c r="AM64" s="47"/>
      <c r="AN64" s="47"/>
      <c r="AO64" s="47"/>
      <c r="AP64" s="47"/>
      <c r="AQ64" s="47"/>
      <c r="AR64" s="47"/>
      <c r="AS64" s="47"/>
      <c r="AT64" s="47"/>
      <c r="AU64" s="47"/>
      <c r="AV64" s="47"/>
      <c r="AW64" s="47"/>
      <c r="AX64" s="47"/>
      <c r="AY64" s="47"/>
      <c r="AZ64" s="47"/>
      <c r="BA64" s="47"/>
      <c r="BB64" s="47"/>
      <c r="BC64" s="47"/>
      <c r="BD64" s="47"/>
      <c r="BE64" s="47"/>
      <c r="BF64" s="47"/>
      <c r="BG64" s="47"/>
      <c r="BH64" s="47"/>
      <c r="BI64" s="47"/>
      <c r="BJ64" s="47"/>
      <c r="BK64" s="47"/>
      <c r="BL64" s="47"/>
      <c r="BM64" s="47"/>
      <c r="BN64" s="47"/>
      <c r="BO64" s="47"/>
      <c r="BP64" s="47"/>
      <c r="BQ64" s="47"/>
      <c r="BR64" s="47"/>
      <c r="BS64" s="47"/>
      <c r="BT64" s="47"/>
      <c r="BU64" s="47"/>
      <c r="BV64" s="47"/>
      <c r="BW64" s="47"/>
      <c r="BX64" s="47"/>
      <c r="BY64" s="47"/>
      <c r="BZ64" s="47"/>
      <c r="CA64" s="47"/>
      <c r="CB64" s="47"/>
      <c r="CC64" s="47"/>
      <c r="CD64" s="47"/>
      <c r="CE64" s="47"/>
      <c r="CF64" s="47"/>
      <c r="CG64" s="47"/>
      <c r="CH64" s="47"/>
      <c r="CI64" s="47"/>
      <c r="CJ64" s="47"/>
      <c r="CK64" s="47"/>
      <c r="CL64" s="47"/>
      <c r="CM64" s="47"/>
      <c r="CN64" s="47"/>
      <c r="CO64" s="47"/>
      <c r="CP64" s="47"/>
      <c r="CQ64" s="47"/>
      <c r="CR64" s="47"/>
      <c r="CS64" s="47"/>
      <c r="CT64" s="47"/>
      <c r="CU64" s="47"/>
      <c r="CV64" s="47"/>
      <c r="CW64" s="47"/>
      <c r="CX64" s="47"/>
      <c r="CY64" s="47"/>
      <c r="CZ64" s="47"/>
      <c r="DA64" s="47"/>
      <c r="DB64" s="47"/>
      <c r="DC64" s="47"/>
      <c r="DD64" s="47"/>
      <c r="DE64" s="47"/>
      <c r="DF64" s="47"/>
      <c r="DG64" s="47"/>
      <c r="DH64" s="47"/>
      <c r="DI64" s="47"/>
      <c r="DJ64" s="47"/>
      <c r="DK64" s="47"/>
      <c r="DL64" s="47"/>
      <c r="DM64" s="47"/>
      <c r="DN64" s="47"/>
      <c r="DO64" s="47"/>
      <c r="DP64" s="47"/>
    </row>
    <row r="65" spans="1:120" s="48" customFormat="1" ht="16.95" customHeight="1">
      <c r="A65" s="49"/>
      <c r="B65" s="50"/>
      <c r="C65" s="105"/>
      <c r="D65" s="106"/>
      <c r="E65" s="107"/>
      <c r="F65" s="108"/>
      <c r="G65" s="109"/>
      <c r="H65" s="109"/>
      <c r="I65" s="109"/>
      <c r="J65" s="9" t="str">
        <f t="shared" si="9"/>
        <v/>
      </c>
      <c r="K65" s="10">
        <f t="shared" si="7"/>
        <v>1.643835616438356E-2</v>
      </c>
      <c r="L65" s="21" t="str">
        <f t="shared" si="10"/>
        <v/>
      </c>
      <c r="M65" s="47"/>
      <c r="N65" s="47"/>
      <c r="O65" s="47"/>
      <c r="P65" s="47"/>
      <c r="Q65" s="47"/>
      <c r="R65" s="47"/>
      <c r="S65" s="47"/>
      <c r="T65" s="47"/>
      <c r="U65" s="47"/>
      <c r="V65" s="47"/>
      <c r="W65" s="47"/>
      <c r="X65" s="47"/>
      <c r="Y65" s="47"/>
      <c r="Z65" s="47"/>
      <c r="AA65" s="47"/>
      <c r="AB65" s="47"/>
      <c r="AC65" s="47"/>
      <c r="AD65" s="47"/>
      <c r="AE65" s="47"/>
      <c r="AF65" s="47"/>
      <c r="AG65" s="47"/>
      <c r="AH65" s="47"/>
      <c r="AI65" s="47"/>
      <c r="AJ65" s="47"/>
      <c r="AK65" s="47"/>
      <c r="AL65" s="47"/>
      <c r="AM65" s="47"/>
      <c r="AN65" s="47"/>
      <c r="AO65" s="47"/>
      <c r="AP65" s="47"/>
      <c r="AQ65" s="47"/>
      <c r="AR65" s="47"/>
      <c r="AS65" s="47"/>
      <c r="AT65" s="47"/>
      <c r="AU65" s="47"/>
      <c r="AV65" s="47"/>
      <c r="AW65" s="47"/>
      <c r="AX65" s="47"/>
      <c r="AY65" s="47"/>
      <c r="AZ65" s="47"/>
      <c r="BA65" s="47"/>
      <c r="BB65" s="47"/>
      <c r="BC65" s="47"/>
      <c r="BD65" s="47"/>
      <c r="BE65" s="47"/>
      <c r="BF65" s="47"/>
      <c r="BG65" s="47"/>
      <c r="BH65" s="47"/>
      <c r="BI65" s="47"/>
      <c r="BJ65" s="47"/>
      <c r="BK65" s="47"/>
      <c r="BL65" s="47"/>
      <c r="BM65" s="47"/>
      <c r="BN65" s="47"/>
      <c r="BO65" s="47"/>
      <c r="BP65" s="47"/>
      <c r="BQ65" s="47"/>
      <c r="BR65" s="47"/>
      <c r="BS65" s="47"/>
      <c r="BT65" s="47"/>
      <c r="BU65" s="47"/>
      <c r="BV65" s="47"/>
      <c r="BW65" s="47"/>
      <c r="BX65" s="47"/>
      <c r="BY65" s="47"/>
      <c r="BZ65" s="47"/>
      <c r="CA65" s="47"/>
      <c r="CB65" s="47"/>
      <c r="CC65" s="47"/>
      <c r="CD65" s="47"/>
      <c r="CE65" s="47"/>
      <c r="CF65" s="47"/>
      <c r="CG65" s="47"/>
      <c r="CH65" s="47"/>
      <c r="CI65" s="47"/>
      <c r="CJ65" s="47"/>
      <c r="CK65" s="47"/>
      <c r="CL65" s="47"/>
      <c r="CM65" s="47"/>
      <c r="CN65" s="47"/>
      <c r="CO65" s="47"/>
      <c r="CP65" s="47"/>
      <c r="CQ65" s="47"/>
      <c r="CR65" s="47"/>
      <c r="CS65" s="47"/>
      <c r="CT65" s="47"/>
      <c r="CU65" s="47"/>
      <c r="CV65" s="47"/>
      <c r="CW65" s="47"/>
      <c r="CX65" s="47"/>
      <c r="CY65" s="47"/>
      <c r="CZ65" s="47"/>
      <c r="DA65" s="47"/>
      <c r="DB65" s="47"/>
      <c r="DC65" s="47"/>
      <c r="DD65" s="47"/>
      <c r="DE65" s="47"/>
      <c r="DF65" s="47"/>
      <c r="DG65" s="47"/>
      <c r="DH65" s="47"/>
      <c r="DI65" s="47"/>
      <c r="DJ65" s="47"/>
      <c r="DK65" s="47"/>
      <c r="DL65" s="47"/>
      <c r="DM65" s="47"/>
      <c r="DN65" s="47"/>
      <c r="DO65" s="47"/>
      <c r="DP65" s="47"/>
    </row>
    <row r="66" spans="1:120" s="48" customFormat="1" ht="16.95" customHeight="1">
      <c r="A66" s="49"/>
      <c r="B66" s="50"/>
      <c r="C66" s="105"/>
      <c r="D66" s="106"/>
      <c r="E66" s="107"/>
      <c r="F66" s="108"/>
      <c r="G66" s="109"/>
      <c r="H66" s="109"/>
      <c r="I66" s="109"/>
      <c r="J66" s="9" t="str">
        <f t="shared" si="9"/>
        <v/>
      </c>
      <c r="K66" s="10">
        <f t="shared" si="7"/>
        <v>1.643835616438356E-2</v>
      </c>
      <c r="L66" s="21" t="str">
        <f t="shared" si="10"/>
        <v/>
      </c>
      <c r="M66" s="47"/>
      <c r="N66" s="47"/>
      <c r="O66" s="47"/>
      <c r="P66" s="47"/>
      <c r="Q66" s="47"/>
      <c r="R66" s="47"/>
      <c r="S66" s="47"/>
      <c r="T66" s="47"/>
      <c r="U66" s="47"/>
      <c r="V66" s="47"/>
      <c r="W66" s="47"/>
      <c r="X66" s="47"/>
      <c r="Y66" s="47"/>
      <c r="Z66" s="47"/>
      <c r="AA66" s="47"/>
      <c r="AB66" s="47"/>
      <c r="AC66" s="47"/>
      <c r="AD66" s="47"/>
      <c r="AE66" s="47"/>
      <c r="AF66" s="47"/>
      <c r="AG66" s="47"/>
      <c r="AH66" s="47"/>
      <c r="AI66" s="47"/>
      <c r="AJ66" s="47"/>
      <c r="AK66" s="47"/>
      <c r="AL66" s="47"/>
      <c r="AM66" s="47"/>
      <c r="AN66" s="47"/>
      <c r="AO66" s="47"/>
      <c r="AP66" s="47"/>
      <c r="AQ66" s="47"/>
      <c r="AR66" s="47"/>
      <c r="AS66" s="47"/>
      <c r="AT66" s="47"/>
      <c r="AU66" s="47"/>
      <c r="AV66" s="47"/>
      <c r="AW66" s="47"/>
      <c r="AX66" s="47"/>
      <c r="AY66" s="47"/>
      <c r="AZ66" s="47"/>
      <c r="BA66" s="47"/>
      <c r="BB66" s="47"/>
      <c r="BC66" s="47"/>
      <c r="BD66" s="47"/>
      <c r="BE66" s="47"/>
      <c r="BF66" s="47"/>
      <c r="BG66" s="47"/>
      <c r="BH66" s="47"/>
      <c r="BI66" s="47"/>
      <c r="BJ66" s="47"/>
      <c r="BK66" s="47"/>
      <c r="BL66" s="47"/>
      <c r="BM66" s="47"/>
      <c r="BN66" s="47"/>
      <c r="BO66" s="47"/>
      <c r="BP66" s="47"/>
      <c r="BQ66" s="47"/>
      <c r="BR66" s="47"/>
      <c r="BS66" s="47"/>
      <c r="BT66" s="47"/>
      <c r="BU66" s="47"/>
      <c r="BV66" s="47"/>
      <c r="BW66" s="47"/>
      <c r="BX66" s="47"/>
      <c r="BY66" s="47"/>
      <c r="BZ66" s="47"/>
      <c r="CA66" s="47"/>
      <c r="CB66" s="47"/>
      <c r="CC66" s="47"/>
      <c r="CD66" s="47"/>
      <c r="CE66" s="47"/>
      <c r="CF66" s="47"/>
      <c r="CG66" s="47"/>
      <c r="CH66" s="47"/>
      <c r="CI66" s="47"/>
      <c r="CJ66" s="47"/>
      <c r="CK66" s="47"/>
      <c r="CL66" s="47"/>
      <c r="CM66" s="47"/>
      <c r="CN66" s="47"/>
      <c r="CO66" s="47"/>
      <c r="CP66" s="47"/>
      <c r="CQ66" s="47"/>
      <c r="CR66" s="47"/>
      <c r="CS66" s="47"/>
      <c r="CT66" s="47"/>
      <c r="CU66" s="47"/>
      <c r="CV66" s="47"/>
      <c r="CW66" s="47"/>
      <c r="CX66" s="47"/>
      <c r="CY66" s="47"/>
      <c r="CZ66" s="47"/>
      <c r="DA66" s="47"/>
      <c r="DB66" s="47"/>
      <c r="DC66" s="47"/>
      <c r="DD66" s="47"/>
      <c r="DE66" s="47"/>
      <c r="DF66" s="47"/>
      <c r="DG66" s="47"/>
      <c r="DH66" s="47"/>
      <c r="DI66" s="47"/>
      <c r="DJ66" s="47"/>
      <c r="DK66" s="47"/>
      <c r="DL66" s="47"/>
      <c r="DM66" s="47"/>
      <c r="DN66" s="47"/>
      <c r="DO66" s="47"/>
      <c r="DP66" s="47"/>
    </row>
    <row r="67" spans="1:120" s="2" customFormat="1" ht="40.049999999999997" customHeight="1">
      <c r="A67" s="102" t="s">
        <v>93</v>
      </c>
      <c r="B67" s="103"/>
      <c r="C67" s="103"/>
      <c r="D67" s="103"/>
      <c r="E67" s="103"/>
      <c r="F67" s="103"/>
      <c r="G67" s="103"/>
      <c r="H67" s="103"/>
      <c r="I67" s="103"/>
      <c r="J67" s="103"/>
      <c r="K67" s="104"/>
      <c r="L67" s="23">
        <f>MIN(30,ROUND(SUM(L47:L66),4))</f>
        <v>0</v>
      </c>
      <c r="M67" s="36"/>
      <c r="N67" s="36"/>
      <c r="O67" s="36"/>
      <c r="P67" s="36"/>
      <c r="Q67" s="36"/>
      <c r="R67" s="36"/>
      <c r="S67" s="36"/>
      <c r="T67" s="36"/>
      <c r="U67" s="36"/>
      <c r="V67" s="36"/>
      <c r="W67" s="36"/>
      <c r="X67" s="36"/>
      <c r="Y67" s="36"/>
      <c r="Z67" s="36"/>
      <c r="AA67" s="36"/>
      <c r="AB67" s="36"/>
      <c r="AC67" s="36"/>
      <c r="AD67" s="36"/>
      <c r="AE67" s="36"/>
      <c r="AF67" s="36"/>
      <c r="AG67" s="36"/>
      <c r="AH67" s="36"/>
      <c r="AI67" s="36"/>
      <c r="AJ67" s="36"/>
      <c r="AK67" s="36"/>
      <c r="AL67" s="36"/>
      <c r="AM67" s="36"/>
      <c r="AN67" s="36"/>
      <c r="AO67" s="36"/>
      <c r="AP67" s="36"/>
      <c r="AQ67" s="36"/>
      <c r="AR67" s="36"/>
      <c r="AS67" s="36"/>
      <c r="AT67" s="36"/>
      <c r="AU67" s="36"/>
      <c r="AV67" s="36"/>
      <c r="AW67" s="36"/>
      <c r="AX67" s="36"/>
      <c r="AY67" s="36"/>
      <c r="AZ67" s="36"/>
      <c r="BA67" s="36"/>
      <c r="BB67" s="36"/>
      <c r="BC67" s="36"/>
      <c r="BD67" s="36"/>
      <c r="BE67" s="36"/>
      <c r="BF67" s="36"/>
      <c r="BG67" s="36"/>
      <c r="BH67" s="36"/>
      <c r="BI67" s="36"/>
      <c r="BJ67" s="36"/>
      <c r="BK67" s="36"/>
      <c r="BL67" s="36"/>
      <c r="BM67" s="36"/>
      <c r="BN67" s="36"/>
      <c r="BO67" s="36"/>
      <c r="BP67" s="36"/>
      <c r="BQ67" s="36"/>
      <c r="BR67" s="36"/>
      <c r="BS67" s="36"/>
      <c r="BT67" s="36"/>
      <c r="BU67" s="36"/>
      <c r="BV67" s="36"/>
      <c r="BW67" s="36"/>
      <c r="BX67" s="36"/>
      <c r="BY67" s="36"/>
      <c r="BZ67" s="36"/>
      <c r="CA67" s="36"/>
      <c r="CB67" s="36"/>
      <c r="CC67" s="36"/>
      <c r="CD67" s="36"/>
      <c r="CE67" s="36"/>
      <c r="CF67" s="36"/>
      <c r="CG67" s="36"/>
      <c r="CH67" s="36"/>
      <c r="CI67" s="36"/>
      <c r="CJ67" s="36"/>
      <c r="CK67" s="36"/>
      <c r="CL67" s="36"/>
      <c r="CM67" s="36"/>
      <c r="CN67" s="36"/>
      <c r="CO67" s="36"/>
      <c r="CP67" s="36"/>
      <c r="CQ67" s="36"/>
      <c r="CR67" s="36"/>
      <c r="CS67" s="36"/>
      <c r="CT67" s="36"/>
      <c r="CU67" s="36"/>
      <c r="CV67" s="36"/>
      <c r="CW67" s="36"/>
      <c r="CX67" s="36"/>
      <c r="CY67" s="36"/>
      <c r="CZ67" s="36"/>
      <c r="DA67" s="36"/>
      <c r="DB67" s="36"/>
      <c r="DC67" s="36"/>
      <c r="DD67" s="36"/>
      <c r="DE67" s="36"/>
      <c r="DF67" s="36"/>
      <c r="DG67" s="36"/>
      <c r="DH67" s="36"/>
      <c r="DI67" s="36"/>
      <c r="DJ67" s="36"/>
      <c r="DK67" s="36"/>
      <c r="DL67" s="36"/>
      <c r="DM67" s="36"/>
      <c r="DN67" s="36"/>
      <c r="DO67" s="36"/>
      <c r="DP67" s="36"/>
    </row>
    <row r="68" spans="1:120" s="6" customFormat="1" ht="49.05" customHeight="1">
      <c r="A68" s="95" t="s">
        <v>31</v>
      </c>
      <c r="B68" s="96"/>
      <c r="C68" s="96"/>
      <c r="D68" s="96"/>
      <c r="E68" s="96"/>
      <c r="F68" s="96"/>
      <c r="G68" s="96"/>
      <c r="H68" s="96"/>
      <c r="I68" s="96"/>
      <c r="J68" s="96"/>
      <c r="K68" s="96"/>
      <c r="L68" s="69">
        <f>MIN(40,ROUND(SUM(L44+L67),4))</f>
        <v>0</v>
      </c>
      <c r="M68" s="39"/>
      <c r="N68" s="39"/>
      <c r="O68" s="39"/>
      <c r="P68" s="39"/>
      <c r="Q68" s="39"/>
      <c r="R68" s="39"/>
      <c r="S68" s="39"/>
      <c r="T68" s="39"/>
      <c r="U68" s="39"/>
      <c r="V68" s="39"/>
      <c r="W68" s="39"/>
      <c r="X68" s="39"/>
      <c r="Y68" s="39"/>
      <c r="Z68" s="39"/>
      <c r="AA68" s="39"/>
      <c r="AB68" s="39"/>
      <c r="AC68" s="39"/>
      <c r="AD68" s="39"/>
      <c r="AE68" s="39"/>
      <c r="AF68" s="39"/>
      <c r="AG68" s="39"/>
      <c r="AH68" s="39"/>
      <c r="AI68" s="39"/>
      <c r="AJ68" s="39"/>
      <c r="AK68" s="39"/>
      <c r="AL68" s="39"/>
      <c r="AM68" s="39"/>
      <c r="AN68" s="39"/>
      <c r="AO68" s="39"/>
      <c r="AP68" s="39"/>
      <c r="AQ68" s="39"/>
      <c r="AR68" s="39"/>
      <c r="AS68" s="39"/>
      <c r="AT68" s="39"/>
      <c r="AU68" s="39"/>
      <c r="AV68" s="39"/>
      <c r="AW68" s="39"/>
      <c r="AX68" s="39"/>
      <c r="AY68" s="39"/>
      <c r="AZ68" s="39"/>
      <c r="BA68" s="39"/>
      <c r="BB68" s="39"/>
      <c r="BC68" s="39"/>
      <c r="BD68" s="39"/>
      <c r="BE68" s="39"/>
      <c r="BF68" s="39"/>
      <c r="BG68" s="39"/>
      <c r="BH68" s="39"/>
      <c r="BI68" s="39"/>
      <c r="BJ68" s="39"/>
      <c r="BK68" s="39"/>
      <c r="BL68" s="39"/>
      <c r="BM68" s="39"/>
      <c r="BN68" s="39"/>
      <c r="BO68" s="39"/>
      <c r="BP68" s="39"/>
      <c r="BQ68" s="39"/>
      <c r="BR68" s="39"/>
      <c r="BS68" s="39"/>
      <c r="BT68" s="39"/>
      <c r="BU68" s="39"/>
      <c r="BV68" s="39"/>
      <c r="BW68" s="39"/>
      <c r="BX68" s="39"/>
      <c r="BY68" s="39"/>
      <c r="BZ68" s="39"/>
      <c r="CA68" s="39"/>
      <c r="CB68" s="39"/>
      <c r="CC68" s="39"/>
      <c r="CD68" s="39"/>
      <c r="CE68" s="39"/>
      <c r="CF68" s="39"/>
      <c r="CG68" s="39"/>
      <c r="CH68" s="39"/>
      <c r="CI68" s="39"/>
      <c r="CJ68" s="39"/>
      <c r="CK68" s="39"/>
      <c r="CL68" s="39"/>
      <c r="CM68" s="39"/>
      <c r="CN68" s="39"/>
      <c r="CO68" s="39"/>
      <c r="CP68" s="39"/>
      <c r="CQ68" s="39"/>
      <c r="CR68" s="39"/>
      <c r="CS68" s="39"/>
      <c r="CT68" s="39"/>
      <c r="CU68" s="39"/>
      <c r="CV68" s="39"/>
      <c r="CW68" s="39"/>
      <c r="CX68" s="39"/>
      <c r="CY68" s="39"/>
      <c r="CZ68" s="39"/>
      <c r="DA68" s="39"/>
      <c r="DB68" s="39"/>
      <c r="DC68" s="39"/>
      <c r="DD68" s="39"/>
      <c r="DE68" s="39"/>
      <c r="DF68" s="39"/>
      <c r="DG68" s="39"/>
      <c r="DH68" s="39"/>
      <c r="DI68" s="39"/>
      <c r="DJ68" s="39"/>
      <c r="DK68" s="39"/>
      <c r="DL68" s="39"/>
      <c r="DM68" s="39"/>
      <c r="DN68" s="39"/>
      <c r="DO68" s="39"/>
      <c r="DP68" s="39"/>
    </row>
    <row r="69" spans="1:120" s="5" customFormat="1" ht="40.049999999999997" customHeight="1">
      <c r="A69" s="24"/>
      <c r="B69" s="58"/>
      <c r="C69" s="58"/>
      <c r="D69" s="58"/>
      <c r="E69" s="58"/>
      <c r="F69" s="58"/>
      <c r="G69" s="58"/>
      <c r="H69" s="58"/>
      <c r="I69" s="58"/>
      <c r="J69" s="58"/>
      <c r="K69" s="58"/>
      <c r="L69" s="25"/>
      <c r="M69" s="38"/>
      <c r="N69" s="38"/>
      <c r="O69" s="38"/>
      <c r="P69" s="38"/>
      <c r="Q69" s="38"/>
      <c r="R69" s="38"/>
      <c r="S69" s="38"/>
      <c r="T69" s="38"/>
      <c r="U69" s="38"/>
      <c r="V69" s="38"/>
      <c r="W69" s="38"/>
      <c r="X69" s="38"/>
      <c r="Y69" s="38"/>
      <c r="Z69" s="38"/>
      <c r="AA69" s="38"/>
      <c r="AB69" s="38"/>
      <c r="AC69" s="38"/>
      <c r="AD69" s="38"/>
      <c r="AE69" s="38"/>
      <c r="AF69" s="38"/>
      <c r="AG69" s="38"/>
      <c r="AH69" s="38"/>
      <c r="AI69" s="38"/>
      <c r="AJ69" s="38"/>
      <c r="AK69" s="38"/>
      <c r="AL69" s="38"/>
      <c r="AM69" s="38"/>
      <c r="AN69" s="38"/>
      <c r="AO69" s="38"/>
      <c r="AP69" s="38"/>
      <c r="AQ69" s="38"/>
      <c r="AR69" s="38"/>
      <c r="AS69" s="38"/>
      <c r="AT69" s="38"/>
      <c r="AU69" s="38"/>
      <c r="AV69" s="38"/>
      <c r="AW69" s="38"/>
      <c r="AX69" s="38"/>
      <c r="AY69" s="38"/>
      <c r="AZ69" s="38"/>
      <c r="BA69" s="38"/>
      <c r="BB69" s="38"/>
      <c r="BC69" s="38"/>
      <c r="BD69" s="38"/>
      <c r="BE69" s="38"/>
      <c r="BF69" s="38"/>
      <c r="BG69" s="38"/>
      <c r="BH69" s="38"/>
      <c r="BI69" s="38"/>
      <c r="BJ69" s="38"/>
      <c r="BK69" s="38"/>
      <c r="BL69" s="38"/>
      <c r="BM69" s="38"/>
      <c r="BN69" s="38"/>
      <c r="BO69" s="38"/>
      <c r="BP69" s="38"/>
      <c r="BQ69" s="38"/>
      <c r="BR69" s="38"/>
      <c r="BS69" s="38"/>
      <c r="BT69" s="38"/>
      <c r="BU69" s="38"/>
      <c r="BV69" s="38"/>
      <c r="BW69" s="38"/>
      <c r="BX69" s="38"/>
      <c r="BY69" s="38"/>
      <c r="BZ69" s="38"/>
      <c r="CA69" s="38"/>
      <c r="CB69" s="38"/>
      <c r="CC69" s="38"/>
      <c r="CD69" s="38"/>
      <c r="CE69" s="38"/>
      <c r="CF69" s="38"/>
      <c r="CG69" s="38"/>
      <c r="CH69" s="38"/>
      <c r="CI69" s="38"/>
      <c r="CJ69" s="38"/>
      <c r="CK69" s="38"/>
      <c r="CL69" s="38"/>
      <c r="CM69" s="38"/>
      <c r="CN69" s="38"/>
      <c r="CO69" s="38"/>
      <c r="CP69" s="38"/>
      <c r="CQ69" s="38"/>
      <c r="CR69" s="38"/>
      <c r="CS69" s="38"/>
      <c r="CT69" s="38"/>
      <c r="CU69" s="38"/>
      <c r="CV69" s="38"/>
      <c r="CW69" s="38"/>
      <c r="CX69" s="38"/>
      <c r="CY69" s="38"/>
      <c r="CZ69" s="38"/>
      <c r="DA69" s="38"/>
      <c r="DB69" s="38"/>
      <c r="DC69" s="38"/>
      <c r="DD69" s="38"/>
      <c r="DE69" s="38"/>
      <c r="DF69" s="38"/>
      <c r="DG69" s="38"/>
      <c r="DH69" s="38"/>
      <c r="DI69" s="38"/>
      <c r="DJ69" s="38"/>
      <c r="DK69" s="38"/>
      <c r="DL69" s="38"/>
      <c r="DM69" s="38"/>
      <c r="DN69" s="38"/>
      <c r="DO69" s="38"/>
      <c r="DP69" s="38"/>
    </row>
    <row r="70" spans="1:120" s="7" customFormat="1" ht="33" customHeight="1">
      <c r="A70" s="26"/>
      <c r="B70" s="59" t="s">
        <v>24</v>
      </c>
      <c r="C70" s="99"/>
      <c r="D70" s="99"/>
      <c r="E70" s="99"/>
      <c r="F70" s="99"/>
      <c r="G70" s="99"/>
      <c r="H70" s="61" t="s">
        <v>25</v>
      </c>
      <c r="I70" s="60"/>
      <c r="J70" s="62"/>
      <c r="K70" s="62"/>
      <c r="L70" s="27"/>
      <c r="M70" s="40"/>
      <c r="N70" s="40"/>
      <c r="O70" s="40"/>
      <c r="P70" s="40"/>
      <c r="Q70" s="40"/>
      <c r="R70" s="40"/>
      <c r="S70" s="40"/>
      <c r="T70" s="40"/>
      <c r="U70" s="40"/>
      <c r="V70" s="40"/>
      <c r="W70" s="40"/>
      <c r="X70" s="40"/>
      <c r="Y70" s="40"/>
      <c r="Z70" s="40"/>
      <c r="AA70" s="40"/>
      <c r="AB70" s="40"/>
      <c r="AC70" s="40"/>
      <c r="AD70" s="40"/>
      <c r="AE70" s="40"/>
      <c r="AF70" s="40"/>
      <c r="AG70" s="40"/>
      <c r="AH70" s="40"/>
      <c r="AI70" s="40"/>
      <c r="AJ70" s="40"/>
      <c r="AK70" s="40"/>
      <c r="AL70" s="40"/>
      <c r="AM70" s="40"/>
      <c r="AN70" s="40"/>
      <c r="AO70" s="40"/>
      <c r="AP70" s="40"/>
      <c r="AQ70" s="40"/>
      <c r="AR70" s="40"/>
      <c r="AS70" s="40"/>
      <c r="AT70" s="40"/>
      <c r="AU70" s="40"/>
      <c r="AV70" s="40"/>
      <c r="AW70" s="40"/>
      <c r="AX70" s="40"/>
      <c r="AY70" s="40"/>
      <c r="AZ70" s="40"/>
      <c r="BA70" s="40"/>
      <c r="BB70" s="40"/>
      <c r="BC70" s="40"/>
      <c r="BD70" s="40"/>
      <c r="BE70" s="40"/>
      <c r="BF70" s="40"/>
      <c r="BG70" s="40"/>
      <c r="BH70" s="40"/>
      <c r="BI70" s="40"/>
      <c r="BJ70" s="40"/>
      <c r="BK70" s="40"/>
      <c r="BL70" s="40"/>
      <c r="BM70" s="40"/>
      <c r="BN70" s="40"/>
      <c r="BO70" s="40"/>
      <c r="BP70" s="40"/>
      <c r="BQ70" s="40"/>
      <c r="BR70" s="40"/>
      <c r="BS70" s="40"/>
      <c r="BT70" s="40"/>
      <c r="BU70" s="40"/>
      <c r="BV70" s="40"/>
      <c r="BW70" s="40"/>
      <c r="BX70" s="40"/>
      <c r="BY70" s="40"/>
      <c r="BZ70" s="40"/>
      <c r="CA70" s="40"/>
      <c r="CB70" s="40"/>
      <c r="CC70" s="40"/>
      <c r="CD70" s="40"/>
      <c r="CE70" s="40"/>
      <c r="CF70" s="40"/>
      <c r="CG70" s="40"/>
      <c r="CH70" s="40"/>
      <c r="CI70" s="40"/>
      <c r="CJ70" s="40"/>
      <c r="CK70" s="40"/>
      <c r="CL70" s="40"/>
      <c r="CM70" s="40"/>
      <c r="CN70" s="40"/>
      <c r="CO70" s="40"/>
      <c r="CP70" s="40"/>
      <c r="CQ70" s="40"/>
      <c r="CR70" s="40"/>
      <c r="CS70" s="40"/>
      <c r="CT70" s="40"/>
      <c r="CU70" s="40"/>
      <c r="CV70" s="40"/>
      <c r="CW70" s="40"/>
      <c r="CX70" s="40"/>
      <c r="CY70" s="40"/>
      <c r="CZ70" s="40"/>
      <c r="DA70" s="40"/>
      <c r="DB70" s="40"/>
      <c r="DC70" s="40"/>
      <c r="DD70" s="40"/>
      <c r="DE70" s="40"/>
      <c r="DF70" s="40"/>
      <c r="DG70" s="40"/>
      <c r="DH70" s="40"/>
      <c r="DI70" s="40"/>
      <c r="DJ70" s="40"/>
      <c r="DK70" s="40"/>
      <c r="DL70" s="40"/>
      <c r="DM70" s="40"/>
      <c r="DN70" s="40"/>
      <c r="DO70" s="40"/>
      <c r="DP70" s="40"/>
    </row>
    <row r="71" spans="1:120" s="5" customFormat="1" ht="19.95" customHeight="1">
      <c r="A71" s="28"/>
      <c r="B71" s="97"/>
      <c r="C71" s="97"/>
      <c r="D71" s="97"/>
      <c r="E71" s="97"/>
      <c r="F71" s="97"/>
      <c r="G71" s="97"/>
      <c r="H71" s="97"/>
      <c r="I71" s="97"/>
      <c r="J71" s="97"/>
      <c r="K71" s="97"/>
      <c r="L71" s="27"/>
      <c r="M71" s="38"/>
      <c r="N71" s="38"/>
      <c r="O71" s="38"/>
      <c r="P71" s="38"/>
      <c r="Q71" s="38"/>
      <c r="R71" s="38"/>
      <c r="S71" s="38"/>
      <c r="T71" s="38"/>
      <c r="U71" s="38"/>
      <c r="V71" s="38"/>
      <c r="W71" s="38"/>
      <c r="X71" s="38"/>
      <c r="Y71" s="38"/>
      <c r="Z71" s="38"/>
      <c r="AA71" s="38"/>
      <c r="AB71" s="38"/>
      <c r="AC71" s="38"/>
      <c r="AD71" s="38"/>
      <c r="AE71" s="38"/>
      <c r="AF71" s="38"/>
      <c r="AG71" s="38"/>
      <c r="AH71" s="38"/>
      <c r="AI71" s="38"/>
      <c r="AJ71" s="38"/>
      <c r="AK71" s="38"/>
      <c r="AL71" s="38"/>
      <c r="AM71" s="38"/>
      <c r="AN71" s="38"/>
      <c r="AO71" s="38"/>
      <c r="AP71" s="38"/>
      <c r="AQ71" s="38"/>
      <c r="AR71" s="38"/>
      <c r="AS71" s="38"/>
      <c r="AT71" s="38"/>
      <c r="AU71" s="38"/>
      <c r="AV71" s="38"/>
      <c r="AW71" s="38"/>
      <c r="AX71" s="38"/>
      <c r="AY71" s="38"/>
      <c r="AZ71" s="38"/>
      <c r="BA71" s="38"/>
      <c r="BB71" s="38"/>
      <c r="BC71" s="38"/>
      <c r="BD71" s="38"/>
      <c r="BE71" s="38"/>
      <c r="BF71" s="38"/>
      <c r="BG71" s="38"/>
      <c r="BH71" s="38"/>
      <c r="BI71" s="38"/>
      <c r="BJ71" s="38"/>
      <c r="BK71" s="38"/>
      <c r="BL71" s="38"/>
      <c r="BM71" s="38"/>
      <c r="BN71" s="38"/>
      <c r="BO71" s="38"/>
      <c r="BP71" s="38"/>
      <c r="BQ71" s="38"/>
      <c r="BR71" s="38"/>
      <c r="BS71" s="38"/>
      <c r="BT71" s="38"/>
      <c r="BU71" s="38"/>
      <c r="BV71" s="38"/>
      <c r="BW71" s="38"/>
      <c r="BX71" s="38"/>
      <c r="BY71" s="38"/>
      <c r="BZ71" s="38"/>
      <c r="CA71" s="38"/>
      <c r="CB71" s="38"/>
      <c r="CC71" s="38"/>
      <c r="CD71" s="38"/>
      <c r="CE71" s="38"/>
      <c r="CF71" s="38"/>
      <c r="CG71" s="38"/>
      <c r="CH71" s="38"/>
      <c r="CI71" s="38"/>
      <c r="CJ71" s="38"/>
      <c r="CK71" s="38"/>
      <c r="CL71" s="38"/>
      <c r="CM71" s="38"/>
      <c r="CN71" s="38"/>
      <c r="CO71" s="38"/>
      <c r="CP71" s="38"/>
      <c r="CQ71" s="38"/>
      <c r="CR71" s="38"/>
      <c r="CS71" s="38"/>
      <c r="CT71" s="38"/>
      <c r="CU71" s="38"/>
      <c r="CV71" s="38"/>
      <c r="CW71" s="38"/>
      <c r="CX71" s="38"/>
      <c r="CY71" s="38"/>
      <c r="CZ71" s="38"/>
      <c r="DA71" s="38"/>
      <c r="DB71" s="38"/>
      <c r="DC71" s="38"/>
      <c r="DD71" s="38"/>
      <c r="DE71" s="38"/>
      <c r="DF71" s="38"/>
      <c r="DG71" s="38"/>
      <c r="DH71" s="38"/>
      <c r="DI71" s="38"/>
      <c r="DJ71" s="38"/>
      <c r="DK71" s="38"/>
      <c r="DL71" s="38"/>
      <c r="DM71" s="38"/>
      <c r="DN71" s="38"/>
      <c r="DO71" s="38"/>
      <c r="DP71" s="38"/>
    </row>
    <row r="72" spans="1:120" s="5" customFormat="1" ht="95.55" customHeight="1">
      <c r="A72" s="26"/>
      <c r="B72" s="98" t="s">
        <v>95</v>
      </c>
      <c r="C72" s="98"/>
      <c r="D72" s="98"/>
      <c r="E72" s="98"/>
      <c r="F72" s="98"/>
      <c r="G72" s="98"/>
      <c r="H72" s="98"/>
      <c r="I72" s="98"/>
      <c r="J72" s="98"/>
      <c r="K72" s="98"/>
      <c r="L72" s="27"/>
      <c r="M72" s="38"/>
      <c r="N72" s="38"/>
      <c r="O72" s="38"/>
      <c r="P72" s="38"/>
      <c r="Q72" s="38"/>
      <c r="R72" s="38"/>
      <c r="S72" s="38"/>
      <c r="T72" s="38"/>
      <c r="U72" s="38"/>
      <c r="V72" s="38"/>
      <c r="W72" s="38"/>
      <c r="X72" s="38"/>
      <c r="Y72" s="38"/>
      <c r="Z72" s="38"/>
      <c r="AA72" s="38"/>
      <c r="AB72" s="38"/>
      <c r="AC72" s="38"/>
      <c r="AD72" s="38"/>
      <c r="AE72" s="38"/>
      <c r="AF72" s="38"/>
      <c r="AG72" s="38"/>
      <c r="AH72" s="38"/>
      <c r="AI72" s="38"/>
      <c r="AJ72" s="38"/>
      <c r="AK72" s="38"/>
      <c r="AL72" s="38"/>
      <c r="AM72" s="38"/>
      <c r="AN72" s="38"/>
      <c r="AO72" s="38"/>
      <c r="AP72" s="38"/>
      <c r="AQ72" s="38"/>
      <c r="AR72" s="38"/>
      <c r="AS72" s="38"/>
      <c r="AT72" s="38"/>
      <c r="AU72" s="38"/>
      <c r="AV72" s="38"/>
      <c r="AW72" s="38"/>
      <c r="AX72" s="38"/>
      <c r="AY72" s="38"/>
      <c r="AZ72" s="38"/>
      <c r="BA72" s="38"/>
      <c r="BB72" s="38"/>
      <c r="BC72" s="38"/>
      <c r="BD72" s="38"/>
      <c r="BE72" s="38"/>
      <c r="BF72" s="38"/>
      <c r="BG72" s="38"/>
      <c r="BH72" s="38"/>
      <c r="BI72" s="38"/>
      <c r="BJ72" s="38"/>
      <c r="BK72" s="38"/>
      <c r="BL72" s="38"/>
      <c r="BM72" s="38"/>
      <c r="BN72" s="38"/>
      <c r="BO72" s="38"/>
      <c r="BP72" s="38"/>
      <c r="BQ72" s="38"/>
      <c r="BR72" s="38"/>
      <c r="BS72" s="38"/>
      <c r="BT72" s="38"/>
      <c r="BU72" s="38"/>
      <c r="BV72" s="38"/>
      <c r="BW72" s="38"/>
      <c r="BX72" s="38"/>
      <c r="BY72" s="38"/>
      <c r="BZ72" s="38"/>
      <c r="CA72" s="38"/>
      <c r="CB72" s="38"/>
      <c r="CC72" s="38"/>
      <c r="CD72" s="38"/>
      <c r="CE72" s="38"/>
      <c r="CF72" s="38"/>
      <c r="CG72" s="38"/>
      <c r="CH72" s="38"/>
      <c r="CI72" s="38"/>
      <c r="CJ72" s="38"/>
      <c r="CK72" s="38"/>
      <c r="CL72" s="38"/>
      <c r="CM72" s="38"/>
      <c r="CN72" s="38"/>
      <c r="CO72" s="38"/>
      <c r="CP72" s="38"/>
      <c r="CQ72" s="38"/>
      <c r="CR72" s="38"/>
      <c r="CS72" s="38"/>
      <c r="CT72" s="38"/>
      <c r="CU72" s="38"/>
      <c r="CV72" s="38"/>
      <c r="CW72" s="38"/>
      <c r="CX72" s="38"/>
      <c r="CY72" s="38"/>
      <c r="CZ72" s="38"/>
      <c r="DA72" s="38"/>
      <c r="DB72" s="38"/>
      <c r="DC72" s="38"/>
      <c r="DD72" s="38"/>
      <c r="DE72" s="38"/>
      <c r="DF72" s="38"/>
      <c r="DG72" s="38"/>
      <c r="DH72" s="38"/>
      <c r="DI72" s="38"/>
      <c r="DJ72" s="38"/>
      <c r="DK72" s="38"/>
      <c r="DL72" s="38"/>
      <c r="DM72" s="38"/>
      <c r="DN72" s="38"/>
      <c r="DO72" s="38"/>
      <c r="DP72" s="38"/>
    </row>
    <row r="73" spans="1:120" s="5" customFormat="1" ht="19.5" customHeight="1">
      <c r="A73" s="26"/>
      <c r="B73" s="54"/>
      <c r="C73" s="54"/>
      <c r="D73" s="54"/>
      <c r="E73" s="54"/>
      <c r="F73" s="54"/>
      <c r="G73" s="54"/>
      <c r="L73" s="29"/>
      <c r="M73" s="38"/>
      <c r="N73" s="38"/>
      <c r="O73" s="38"/>
      <c r="P73" s="38"/>
      <c r="Q73" s="38"/>
      <c r="R73" s="38"/>
      <c r="S73" s="38"/>
      <c r="T73" s="38"/>
      <c r="U73" s="38"/>
      <c r="V73" s="38"/>
      <c r="W73" s="38"/>
      <c r="X73" s="38"/>
      <c r="Y73" s="38"/>
      <c r="Z73" s="38"/>
      <c r="AA73" s="38"/>
      <c r="AB73" s="38"/>
      <c r="AC73" s="38"/>
      <c r="AD73" s="38"/>
      <c r="AE73" s="38"/>
      <c r="AF73" s="38"/>
      <c r="AG73" s="38"/>
      <c r="AH73" s="38"/>
      <c r="AI73" s="38"/>
      <c r="AJ73" s="38"/>
      <c r="AK73" s="38"/>
      <c r="AL73" s="38"/>
      <c r="AM73" s="38"/>
      <c r="AN73" s="38"/>
      <c r="AO73" s="38"/>
      <c r="AP73" s="38"/>
      <c r="AQ73" s="38"/>
      <c r="AR73" s="38"/>
      <c r="AS73" s="38"/>
      <c r="AT73" s="38"/>
      <c r="AU73" s="38"/>
      <c r="AV73" s="38"/>
      <c r="AW73" s="38"/>
      <c r="AX73" s="38"/>
      <c r="AY73" s="38"/>
      <c r="AZ73" s="38"/>
      <c r="BA73" s="38"/>
      <c r="BB73" s="38"/>
      <c r="BC73" s="38"/>
      <c r="BD73" s="38"/>
      <c r="BE73" s="38"/>
      <c r="BF73" s="38"/>
      <c r="BG73" s="38"/>
      <c r="BH73" s="38"/>
      <c r="BI73" s="38"/>
      <c r="BJ73" s="38"/>
      <c r="BK73" s="38"/>
      <c r="BL73" s="38"/>
      <c r="BM73" s="38"/>
      <c r="BN73" s="38"/>
      <c r="BO73" s="38"/>
      <c r="BP73" s="38"/>
      <c r="BQ73" s="38"/>
      <c r="BR73" s="38"/>
      <c r="BS73" s="38"/>
      <c r="BT73" s="38"/>
      <c r="BU73" s="38"/>
      <c r="BV73" s="38"/>
      <c r="BW73" s="38"/>
      <c r="BX73" s="38"/>
      <c r="BY73" s="38"/>
      <c r="BZ73" s="38"/>
      <c r="CA73" s="38"/>
      <c r="CB73" s="38"/>
      <c r="CC73" s="38"/>
      <c r="CD73" s="38"/>
      <c r="CE73" s="38"/>
      <c r="CF73" s="38"/>
      <c r="CG73" s="38"/>
      <c r="CH73" s="38"/>
      <c r="CI73" s="38"/>
      <c r="CJ73" s="38"/>
      <c r="CK73" s="38"/>
      <c r="CL73" s="38"/>
      <c r="CM73" s="38"/>
      <c r="CN73" s="38"/>
      <c r="CO73" s="38"/>
      <c r="CP73" s="38"/>
      <c r="CQ73" s="38"/>
      <c r="CR73" s="38"/>
      <c r="CS73" s="38"/>
      <c r="CT73" s="38"/>
      <c r="CU73" s="38"/>
      <c r="CV73" s="38"/>
      <c r="CW73" s="38"/>
      <c r="CX73" s="38"/>
      <c r="CY73" s="38"/>
      <c r="CZ73" s="38"/>
      <c r="DA73" s="38"/>
      <c r="DB73" s="38"/>
      <c r="DC73" s="38"/>
      <c r="DD73" s="38"/>
      <c r="DE73" s="38"/>
      <c r="DF73" s="38"/>
      <c r="DG73" s="38"/>
      <c r="DH73" s="38"/>
      <c r="DI73" s="38"/>
      <c r="DJ73" s="38"/>
      <c r="DK73" s="38"/>
      <c r="DL73" s="38"/>
      <c r="DM73" s="38"/>
      <c r="DN73" s="38"/>
      <c r="DO73" s="38"/>
      <c r="DP73" s="38"/>
    </row>
    <row r="74" spans="1:120" s="5" customFormat="1" ht="33" customHeight="1">
      <c r="A74" s="26"/>
      <c r="B74" s="54"/>
      <c r="C74" s="63" t="s">
        <v>26</v>
      </c>
      <c r="D74" s="99"/>
      <c r="E74" s="99"/>
      <c r="F74" s="99"/>
      <c r="G74" s="99"/>
      <c r="H74" s="64" t="s">
        <v>62</v>
      </c>
      <c r="I74" s="101">
        <f ca="1">TODAY()</f>
        <v>46196</v>
      </c>
      <c r="J74" s="101"/>
      <c r="L74" s="29"/>
      <c r="M74" s="38"/>
      <c r="N74" s="38"/>
      <c r="O74" s="38"/>
      <c r="P74" s="38"/>
      <c r="Q74" s="38"/>
      <c r="R74" s="38"/>
      <c r="S74" s="38"/>
      <c r="T74" s="38"/>
      <c r="U74" s="38"/>
      <c r="V74" s="38"/>
      <c r="W74" s="38"/>
      <c r="X74" s="38"/>
      <c r="Y74" s="38"/>
      <c r="Z74" s="38"/>
      <c r="AA74" s="38"/>
      <c r="AB74" s="38"/>
      <c r="AC74" s="38"/>
      <c r="AD74" s="38"/>
      <c r="AE74" s="38"/>
      <c r="AF74" s="38"/>
      <c r="AG74" s="38"/>
      <c r="AH74" s="38"/>
      <c r="AI74" s="38"/>
      <c r="AJ74" s="38"/>
      <c r="AK74" s="38"/>
      <c r="AL74" s="38"/>
      <c r="AM74" s="38"/>
      <c r="AN74" s="38"/>
      <c r="AO74" s="38"/>
      <c r="AP74" s="38"/>
      <c r="AQ74" s="38"/>
      <c r="AR74" s="38"/>
      <c r="AS74" s="38"/>
      <c r="AT74" s="38"/>
      <c r="AU74" s="38"/>
      <c r="AV74" s="38"/>
      <c r="AW74" s="38"/>
      <c r="AX74" s="38"/>
      <c r="AY74" s="38"/>
      <c r="AZ74" s="38"/>
      <c r="BA74" s="38"/>
      <c r="BB74" s="38"/>
      <c r="BC74" s="38"/>
      <c r="BD74" s="38"/>
      <c r="BE74" s="38"/>
      <c r="BF74" s="38"/>
      <c r="BG74" s="38"/>
      <c r="BH74" s="38"/>
      <c r="BI74" s="38"/>
      <c r="BJ74" s="38"/>
      <c r="BK74" s="38"/>
      <c r="BL74" s="38"/>
      <c r="BM74" s="38"/>
      <c r="BN74" s="38"/>
      <c r="BO74" s="38"/>
      <c r="BP74" s="38"/>
      <c r="BQ74" s="38"/>
      <c r="BR74" s="38"/>
      <c r="BS74" s="38"/>
      <c r="BT74" s="38"/>
      <c r="BU74" s="38"/>
      <c r="BV74" s="38"/>
      <c r="BW74" s="38"/>
      <c r="BX74" s="38"/>
      <c r="BY74" s="38"/>
      <c r="BZ74" s="38"/>
      <c r="CA74" s="38"/>
      <c r="CB74" s="38"/>
      <c r="CC74" s="38"/>
      <c r="CD74" s="38"/>
      <c r="CE74" s="38"/>
      <c r="CF74" s="38"/>
      <c r="CG74" s="38"/>
      <c r="CH74" s="38"/>
      <c r="CI74" s="38"/>
      <c r="CJ74" s="38"/>
      <c r="CK74" s="38"/>
      <c r="CL74" s="38"/>
      <c r="CM74" s="38"/>
      <c r="CN74" s="38"/>
      <c r="CO74" s="38"/>
      <c r="CP74" s="38"/>
      <c r="CQ74" s="38"/>
      <c r="CR74" s="38"/>
      <c r="CS74" s="38"/>
      <c r="CT74" s="38"/>
      <c r="CU74" s="38"/>
      <c r="CV74" s="38"/>
      <c r="CW74" s="38"/>
      <c r="CX74" s="38"/>
      <c r="CY74" s="38"/>
      <c r="CZ74" s="38"/>
      <c r="DA74" s="38"/>
      <c r="DB74" s="38"/>
      <c r="DC74" s="38"/>
      <c r="DD74" s="38"/>
      <c r="DE74" s="38"/>
      <c r="DF74" s="38"/>
      <c r="DG74" s="38"/>
      <c r="DH74" s="38"/>
      <c r="DI74" s="38"/>
      <c r="DJ74" s="38"/>
      <c r="DK74" s="38"/>
      <c r="DL74" s="38"/>
      <c r="DM74" s="38"/>
      <c r="DN74" s="38"/>
      <c r="DO74" s="38"/>
      <c r="DP74" s="38"/>
    </row>
    <row r="75" spans="1:120" s="5" customFormat="1" ht="19.5" customHeight="1">
      <c r="A75" s="26"/>
      <c r="B75" s="54"/>
      <c r="C75" s="52"/>
      <c r="D75" s="52"/>
      <c r="E75" s="52"/>
      <c r="F75" s="52"/>
      <c r="G75" s="52"/>
      <c r="L75" s="29"/>
      <c r="M75" s="38"/>
      <c r="N75" s="38"/>
      <c r="O75" s="38"/>
      <c r="P75" s="38"/>
      <c r="Q75" s="38"/>
      <c r="R75" s="38"/>
      <c r="S75" s="38"/>
      <c r="T75" s="38"/>
      <c r="U75" s="38"/>
      <c r="V75" s="38"/>
      <c r="W75" s="38"/>
      <c r="X75" s="38"/>
      <c r="Y75" s="38"/>
      <c r="Z75" s="38"/>
      <c r="AA75" s="38"/>
      <c r="AB75" s="38"/>
      <c r="AC75" s="38"/>
      <c r="AD75" s="38"/>
      <c r="AE75" s="38"/>
      <c r="AF75" s="38"/>
      <c r="AG75" s="38"/>
      <c r="AH75" s="38"/>
      <c r="AI75" s="38"/>
      <c r="AJ75" s="38"/>
      <c r="AK75" s="38"/>
      <c r="AL75" s="38"/>
      <c r="AM75" s="38"/>
      <c r="AN75" s="38"/>
      <c r="AO75" s="38"/>
      <c r="AP75" s="38"/>
      <c r="AQ75" s="38"/>
      <c r="AR75" s="38"/>
      <c r="AS75" s="38"/>
      <c r="AT75" s="38"/>
      <c r="AU75" s="38"/>
      <c r="AV75" s="38"/>
      <c r="AW75" s="38"/>
      <c r="AX75" s="38"/>
      <c r="AY75" s="38"/>
      <c r="AZ75" s="38"/>
      <c r="BA75" s="38"/>
      <c r="BB75" s="38"/>
      <c r="BC75" s="38"/>
      <c r="BD75" s="38"/>
      <c r="BE75" s="38"/>
      <c r="BF75" s="38"/>
      <c r="BG75" s="38"/>
      <c r="BH75" s="38"/>
      <c r="BI75" s="38"/>
      <c r="BJ75" s="38"/>
      <c r="BK75" s="38"/>
      <c r="BL75" s="38"/>
      <c r="BM75" s="38"/>
      <c r="BN75" s="38"/>
      <c r="BO75" s="38"/>
      <c r="BP75" s="38"/>
      <c r="BQ75" s="38"/>
      <c r="BR75" s="38"/>
      <c r="BS75" s="38"/>
      <c r="BT75" s="38"/>
      <c r="BU75" s="38"/>
      <c r="BV75" s="38"/>
      <c r="BW75" s="38"/>
      <c r="BX75" s="38"/>
      <c r="BY75" s="38"/>
      <c r="BZ75" s="38"/>
      <c r="CA75" s="38"/>
      <c r="CB75" s="38"/>
      <c r="CC75" s="38"/>
      <c r="CD75" s="38"/>
      <c r="CE75" s="38"/>
      <c r="CF75" s="38"/>
      <c r="CG75" s="38"/>
      <c r="CH75" s="38"/>
      <c r="CI75" s="38"/>
      <c r="CJ75" s="38"/>
      <c r="CK75" s="38"/>
      <c r="CL75" s="38"/>
      <c r="CM75" s="38"/>
      <c r="CN75" s="38"/>
      <c r="CO75" s="38"/>
      <c r="CP75" s="38"/>
      <c r="CQ75" s="38"/>
      <c r="CR75" s="38"/>
      <c r="CS75" s="38"/>
      <c r="CT75" s="38"/>
      <c r="CU75" s="38"/>
      <c r="CV75" s="38"/>
      <c r="CW75" s="38"/>
      <c r="CX75" s="38"/>
      <c r="CY75" s="38"/>
      <c r="CZ75" s="38"/>
      <c r="DA75" s="38"/>
      <c r="DB75" s="38"/>
      <c r="DC75" s="38"/>
      <c r="DD75" s="38"/>
      <c r="DE75" s="38"/>
      <c r="DF75" s="38"/>
      <c r="DG75" s="38"/>
      <c r="DH75" s="38"/>
      <c r="DI75" s="38"/>
      <c r="DJ75" s="38"/>
      <c r="DK75" s="38"/>
      <c r="DL75" s="38"/>
      <c r="DM75" s="38"/>
      <c r="DN75" s="38"/>
      <c r="DO75" s="38"/>
      <c r="DP75" s="38"/>
    </row>
    <row r="76" spans="1:120" s="5" customFormat="1" ht="15.6">
      <c r="A76" s="26"/>
      <c r="B76" s="54"/>
      <c r="C76" s="65"/>
      <c r="D76" s="51"/>
      <c r="E76" s="66" t="s">
        <v>27</v>
      </c>
      <c r="F76" s="51"/>
      <c r="G76" s="52"/>
      <c r="I76" s="67"/>
      <c r="J76" s="67"/>
      <c r="L76" s="29"/>
      <c r="M76" s="38"/>
      <c r="N76" s="38"/>
      <c r="O76" s="38"/>
      <c r="P76" s="38"/>
      <c r="Q76" s="38"/>
      <c r="R76" s="38"/>
      <c r="S76" s="38"/>
      <c r="T76" s="38"/>
      <c r="U76" s="38"/>
      <c r="V76" s="38"/>
      <c r="W76" s="38"/>
      <c r="X76" s="38"/>
      <c r="Y76" s="38"/>
      <c r="Z76" s="38"/>
      <c r="AA76" s="38"/>
      <c r="AB76" s="38"/>
      <c r="AC76" s="38"/>
      <c r="AD76" s="38"/>
      <c r="AE76" s="38"/>
      <c r="AF76" s="38"/>
      <c r="AG76" s="38"/>
      <c r="AH76" s="38"/>
      <c r="AI76" s="38"/>
      <c r="AJ76" s="38"/>
      <c r="AK76" s="38"/>
      <c r="AL76" s="38"/>
      <c r="AM76" s="38"/>
      <c r="AN76" s="38"/>
      <c r="AO76" s="38"/>
      <c r="AP76" s="38"/>
      <c r="AQ76" s="38"/>
      <c r="AR76" s="38"/>
      <c r="AS76" s="38"/>
      <c r="AT76" s="38"/>
      <c r="AU76" s="38"/>
      <c r="AV76" s="38"/>
      <c r="AW76" s="38"/>
      <c r="AX76" s="38"/>
      <c r="AY76" s="38"/>
      <c r="AZ76" s="38"/>
      <c r="BA76" s="38"/>
      <c r="BB76" s="38"/>
      <c r="BC76" s="38"/>
      <c r="BD76" s="38"/>
      <c r="BE76" s="38"/>
      <c r="BF76" s="38"/>
      <c r="BG76" s="38"/>
      <c r="BH76" s="38"/>
      <c r="BI76" s="38"/>
      <c r="BJ76" s="38"/>
      <c r="BK76" s="38"/>
      <c r="BL76" s="38"/>
      <c r="BM76" s="38"/>
      <c r="BN76" s="38"/>
      <c r="BO76" s="38"/>
      <c r="BP76" s="38"/>
      <c r="BQ76" s="38"/>
      <c r="BR76" s="38"/>
      <c r="BS76" s="38"/>
      <c r="BT76" s="38"/>
      <c r="BU76" s="38"/>
      <c r="BV76" s="38"/>
      <c r="BW76" s="38"/>
      <c r="BX76" s="38"/>
      <c r="BY76" s="38"/>
      <c r="BZ76" s="38"/>
      <c r="CA76" s="38"/>
      <c r="CB76" s="38"/>
      <c r="CC76" s="38"/>
      <c r="CD76" s="38"/>
      <c r="CE76" s="38"/>
      <c r="CF76" s="38"/>
      <c r="CG76" s="38"/>
      <c r="CH76" s="38"/>
      <c r="CI76" s="38"/>
      <c r="CJ76" s="38"/>
      <c r="CK76" s="38"/>
      <c r="CL76" s="38"/>
      <c r="CM76" s="38"/>
      <c r="CN76" s="38"/>
      <c r="CO76" s="38"/>
      <c r="CP76" s="38"/>
      <c r="CQ76" s="38"/>
      <c r="CR76" s="38"/>
      <c r="CS76" s="38"/>
      <c r="CT76" s="38"/>
      <c r="CU76" s="38"/>
      <c r="CV76" s="38"/>
      <c r="CW76" s="38"/>
      <c r="CX76" s="38"/>
      <c r="CY76" s="38"/>
      <c r="CZ76" s="38"/>
      <c r="DA76" s="38"/>
      <c r="DB76" s="38"/>
      <c r="DC76" s="38"/>
      <c r="DD76" s="38"/>
      <c r="DE76" s="38"/>
      <c r="DF76" s="38"/>
      <c r="DG76" s="38"/>
      <c r="DH76" s="38"/>
      <c r="DI76" s="38"/>
      <c r="DJ76" s="38"/>
      <c r="DK76" s="38"/>
      <c r="DL76" s="38"/>
      <c r="DM76" s="38"/>
      <c r="DN76" s="38"/>
      <c r="DO76" s="38"/>
      <c r="DP76" s="38"/>
    </row>
    <row r="77" spans="1:120" s="5" customFormat="1" ht="10.95" customHeight="1">
      <c r="A77" s="26"/>
      <c r="B77" s="54"/>
      <c r="C77" s="65"/>
      <c r="D77" s="51"/>
      <c r="E77" s="66"/>
      <c r="F77" s="51"/>
      <c r="G77" s="52"/>
      <c r="I77" s="67"/>
      <c r="J77" s="67"/>
      <c r="L77" s="29"/>
      <c r="M77" s="38"/>
      <c r="N77" s="38"/>
      <c r="O77" s="38"/>
      <c r="P77" s="38"/>
      <c r="Q77" s="38"/>
      <c r="R77" s="38"/>
      <c r="S77" s="38"/>
      <c r="T77" s="38"/>
      <c r="U77" s="38"/>
      <c r="V77" s="38"/>
      <c r="W77" s="38"/>
      <c r="X77" s="38"/>
      <c r="Y77" s="38"/>
      <c r="Z77" s="38"/>
      <c r="AA77" s="38"/>
      <c r="AB77" s="38"/>
      <c r="AC77" s="38"/>
      <c r="AD77" s="38"/>
      <c r="AE77" s="38"/>
      <c r="AF77" s="38"/>
      <c r="AG77" s="38"/>
      <c r="AH77" s="38"/>
      <c r="AI77" s="38"/>
      <c r="AJ77" s="38"/>
      <c r="AK77" s="38"/>
      <c r="AL77" s="38"/>
      <c r="AM77" s="38"/>
      <c r="AN77" s="38"/>
      <c r="AO77" s="38"/>
      <c r="AP77" s="38"/>
      <c r="AQ77" s="38"/>
      <c r="AR77" s="38"/>
      <c r="AS77" s="38"/>
      <c r="AT77" s="38"/>
      <c r="AU77" s="38"/>
      <c r="AV77" s="38"/>
      <c r="AW77" s="38"/>
      <c r="AX77" s="38"/>
      <c r="AY77" s="38"/>
      <c r="AZ77" s="38"/>
      <c r="BA77" s="38"/>
      <c r="BB77" s="38"/>
      <c r="BC77" s="38"/>
      <c r="BD77" s="38"/>
      <c r="BE77" s="38"/>
      <c r="BF77" s="38"/>
      <c r="BG77" s="38"/>
      <c r="BH77" s="38"/>
      <c r="BI77" s="38"/>
      <c r="BJ77" s="38"/>
      <c r="BK77" s="38"/>
      <c r="BL77" s="38"/>
      <c r="BM77" s="38"/>
      <c r="BN77" s="38"/>
      <c r="BO77" s="38"/>
      <c r="BP77" s="38"/>
      <c r="BQ77" s="38"/>
      <c r="BR77" s="38"/>
      <c r="BS77" s="38"/>
      <c r="BT77" s="38"/>
      <c r="BU77" s="38"/>
      <c r="BV77" s="38"/>
      <c r="BW77" s="38"/>
      <c r="BX77" s="38"/>
      <c r="BY77" s="38"/>
      <c r="BZ77" s="38"/>
      <c r="CA77" s="38"/>
      <c r="CB77" s="38"/>
      <c r="CC77" s="38"/>
      <c r="CD77" s="38"/>
      <c r="CE77" s="38"/>
      <c r="CF77" s="38"/>
      <c r="CG77" s="38"/>
      <c r="CH77" s="38"/>
      <c r="CI77" s="38"/>
      <c r="CJ77" s="38"/>
      <c r="CK77" s="38"/>
      <c r="CL77" s="38"/>
      <c r="CM77" s="38"/>
      <c r="CN77" s="38"/>
      <c r="CO77" s="38"/>
      <c r="CP77" s="38"/>
      <c r="CQ77" s="38"/>
      <c r="CR77" s="38"/>
      <c r="CS77" s="38"/>
      <c r="CT77" s="38"/>
      <c r="CU77" s="38"/>
      <c r="CV77" s="38"/>
      <c r="CW77" s="38"/>
      <c r="CX77" s="38"/>
      <c r="CY77" s="38"/>
      <c r="CZ77" s="38"/>
      <c r="DA77" s="38"/>
      <c r="DB77" s="38"/>
      <c r="DC77" s="38"/>
      <c r="DD77" s="38"/>
      <c r="DE77" s="38"/>
      <c r="DF77" s="38"/>
      <c r="DG77" s="38"/>
      <c r="DH77" s="38"/>
      <c r="DI77" s="38"/>
      <c r="DJ77" s="38"/>
      <c r="DK77" s="38"/>
      <c r="DL77" s="38"/>
      <c r="DM77" s="38"/>
      <c r="DN77" s="38"/>
      <c r="DO77" s="38"/>
      <c r="DP77" s="38"/>
    </row>
    <row r="78" spans="1:120" s="5" customFormat="1" ht="123.45" customHeight="1">
      <c r="A78" s="26"/>
      <c r="C78" s="51" t="s">
        <v>28</v>
      </c>
      <c r="D78" s="52"/>
      <c r="E78" s="100"/>
      <c r="F78" s="100"/>
      <c r="G78" s="100"/>
      <c r="H78" s="100"/>
      <c r="I78" s="53"/>
      <c r="L78" s="29"/>
      <c r="M78" s="38"/>
      <c r="N78" s="38"/>
      <c r="O78" s="38"/>
      <c r="P78" s="38"/>
      <c r="Q78" s="38"/>
      <c r="R78" s="38"/>
      <c r="S78" s="38"/>
      <c r="T78" s="38"/>
      <c r="U78" s="38"/>
      <c r="V78" s="38"/>
      <c r="W78" s="38"/>
      <c r="X78" s="38"/>
      <c r="Y78" s="38"/>
      <c r="Z78" s="38"/>
      <c r="AA78" s="38"/>
      <c r="AB78" s="38"/>
      <c r="AC78" s="38"/>
      <c r="AD78" s="38"/>
      <c r="AE78" s="38"/>
      <c r="AF78" s="38"/>
      <c r="AG78" s="38"/>
      <c r="AH78" s="38"/>
      <c r="AI78" s="38"/>
      <c r="AJ78" s="38"/>
      <c r="AK78" s="38"/>
      <c r="AL78" s="38"/>
      <c r="AM78" s="38"/>
      <c r="AN78" s="38"/>
      <c r="AO78" s="38"/>
      <c r="AP78" s="38"/>
      <c r="AQ78" s="38"/>
      <c r="AR78" s="38"/>
      <c r="AS78" s="38"/>
      <c r="AT78" s="38"/>
      <c r="AU78" s="38"/>
      <c r="AV78" s="38"/>
      <c r="AW78" s="38"/>
      <c r="AX78" s="38"/>
      <c r="AY78" s="38"/>
      <c r="AZ78" s="38"/>
      <c r="BA78" s="38"/>
      <c r="BB78" s="38"/>
      <c r="BC78" s="38"/>
      <c r="BD78" s="38"/>
      <c r="BE78" s="38"/>
      <c r="BF78" s="38"/>
      <c r="BG78" s="38"/>
      <c r="BH78" s="38"/>
      <c r="BI78" s="38"/>
      <c r="BJ78" s="38"/>
      <c r="BK78" s="38"/>
      <c r="BL78" s="38"/>
      <c r="BM78" s="38"/>
      <c r="BN78" s="38"/>
      <c r="BO78" s="38"/>
      <c r="BP78" s="38"/>
      <c r="BQ78" s="38"/>
      <c r="BR78" s="38"/>
      <c r="BS78" s="38"/>
      <c r="BT78" s="38"/>
      <c r="BU78" s="38"/>
      <c r="BV78" s="38"/>
      <c r="BW78" s="38"/>
      <c r="BX78" s="38"/>
      <c r="BY78" s="38"/>
      <c r="BZ78" s="38"/>
      <c r="CA78" s="38"/>
      <c r="CB78" s="38"/>
      <c r="CC78" s="38"/>
      <c r="CD78" s="38"/>
      <c r="CE78" s="38"/>
      <c r="CF78" s="38"/>
      <c r="CG78" s="38"/>
      <c r="CH78" s="38"/>
      <c r="CI78" s="38"/>
      <c r="CJ78" s="38"/>
      <c r="CK78" s="38"/>
      <c r="CL78" s="38"/>
      <c r="CM78" s="38"/>
      <c r="CN78" s="38"/>
      <c r="CO78" s="38"/>
      <c r="CP78" s="38"/>
      <c r="CQ78" s="38"/>
      <c r="CR78" s="38"/>
      <c r="CS78" s="38"/>
      <c r="CT78" s="38"/>
      <c r="CU78" s="38"/>
      <c r="CV78" s="38"/>
      <c r="CW78" s="38"/>
      <c r="CX78" s="38"/>
      <c r="CY78" s="38"/>
      <c r="CZ78" s="38"/>
      <c r="DA78" s="38"/>
      <c r="DB78" s="38"/>
      <c r="DC78" s="38"/>
      <c r="DD78" s="38"/>
      <c r="DE78" s="38"/>
      <c r="DF78" s="38"/>
      <c r="DG78" s="38"/>
      <c r="DH78" s="38"/>
      <c r="DI78" s="38"/>
      <c r="DJ78" s="38"/>
      <c r="DK78" s="38"/>
      <c r="DL78" s="38"/>
      <c r="DM78" s="38"/>
      <c r="DN78" s="38"/>
      <c r="DO78" s="38"/>
      <c r="DP78" s="38"/>
    </row>
    <row r="79" spans="1:120" s="38" customFormat="1" ht="19.95" customHeight="1" thickBot="1">
      <c r="A79" s="30"/>
      <c r="B79" s="68"/>
      <c r="C79" s="32"/>
      <c r="D79" s="32"/>
      <c r="E79" s="32"/>
      <c r="F79" s="32"/>
      <c r="G79" s="32"/>
      <c r="H79" s="31"/>
      <c r="I79" s="31"/>
      <c r="J79" s="31"/>
      <c r="K79" s="31"/>
      <c r="L79" s="33"/>
    </row>
    <row r="80" spans="1:120" s="36" customFormat="1" ht="17.399999999999999">
      <c r="A80" s="38"/>
      <c r="B80" s="41"/>
      <c r="C80" s="41"/>
      <c r="D80" s="41"/>
      <c r="E80" s="41"/>
      <c r="F80" s="41"/>
      <c r="G80" s="41"/>
      <c r="H80" s="41"/>
      <c r="I80" s="41"/>
      <c r="J80" s="41"/>
      <c r="K80" s="41"/>
      <c r="L80" s="42"/>
    </row>
    <row r="81" spans="1:1" s="36" customFormat="1">
      <c r="A81" s="43"/>
    </row>
    <row r="82" spans="1:1" s="36" customFormat="1"/>
    <row r="83" spans="1:1" s="36" customFormat="1"/>
    <row r="84" spans="1:1" s="36" customFormat="1"/>
    <row r="85" spans="1:1" s="36" customFormat="1"/>
    <row r="86" spans="1:1" s="36" customFormat="1"/>
    <row r="87" spans="1:1" s="36" customFormat="1"/>
    <row r="88" spans="1:1" s="36" customFormat="1"/>
    <row r="89" spans="1:1" s="36" customFormat="1"/>
    <row r="90" spans="1:1" s="36" customFormat="1"/>
    <row r="91" spans="1:1" s="36" customFormat="1"/>
    <row r="92" spans="1:1" s="36" customFormat="1"/>
    <row r="93" spans="1:1" s="36" customFormat="1"/>
    <row r="94" spans="1:1" s="36" customFormat="1"/>
    <row r="95" spans="1:1" s="36" customFormat="1"/>
    <row r="96" spans="1:1" s="36" customFormat="1"/>
    <row r="97" s="36" customFormat="1"/>
    <row r="98" s="36" customFormat="1"/>
    <row r="99" s="36" customFormat="1"/>
    <row r="100" s="36" customFormat="1"/>
    <row r="101" s="36" customFormat="1"/>
    <row r="102" s="36" customFormat="1"/>
    <row r="103" s="36" customFormat="1"/>
    <row r="104" s="36" customFormat="1"/>
    <row r="105" s="36" customFormat="1"/>
    <row r="106" s="36" customFormat="1"/>
    <row r="107" s="36" customFormat="1"/>
    <row r="108" s="36" customFormat="1"/>
    <row r="109" s="36" customFormat="1"/>
    <row r="110" s="36" customFormat="1"/>
    <row r="111" s="36" customFormat="1"/>
    <row r="112" s="36" customFormat="1"/>
    <row r="113" s="36" customFormat="1"/>
    <row r="114" s="36" customFormat="1"/>
    <row r="115" s="36" customFormat="1"/>
    <row r="116" s="36" customFormat="1"/>
    <row r="117" s="36" customFormat="1"/>
    <row r="118" s="36" customFormat="1"/>
    <row r="119" s="36" customFormat="1"/>
    <row r="120" s="36" customFormat="1"/>
    <row r="121" s="36" customFormat="1"/>
    <row r="122" s="36" customFormat="1"/>
    <row r="123" s="36" customFormat="1"/>
    <row r="124" s="36" customFormat="1"/>
    <row r="125" s="36" customFormat="1"/>
    <row r="126" s="36" customFormat="1"/>
    <row r="127" s="36" customFormat="1"/>
    <row r="128" s="36" customFormat="1"/>
    <row r="129" s="36" customFormat="1"/>
    <row r="130" s="36" customFormat="1"/>
    <row r="131" s="36" customFormat="1"/>
    <row r="132" s="36" customFormat="1"/>
    <row r="133" s="36" customFormat="1"/>
    <row r="134" s="36" customFormat="1"/>
    <row r="135" s="36" customFormat="1"/>
    <row r="136" s="36" customFormat="1"/>
    <row r="137" s="36" customFormat="1"/>
    <row r="138" s="36" customFormat="1"/>
    <row r="139" s="36" customFormat="1"/>
    <row r="140" s="36" customFormat="1"/>
    <row r="141" s="36" customFormat="1"/>
    <row r="142" s="36" customFormat="1"/>
    <row r="143" s="36" customFormat="1"/>
    <row r="144" s="36" customFormat="1"/>
    <row r="145" s="36" customFormat="1"/>
    <row r="146" s="36" customFormat="1"/>
    <row r="147" s="36" customFormat="1"/>
    <row r="148" s="36" customFormat="1"/>
    <row r="149" s="36" customFormat="1"/>
    <row r="150" s="36" customFormat="1"/>
    <row r="151" s="36" customFormat="1"/>
    <row r="152" s="36" customFormat="1"/>
    <row r="153" s="36" customFormat="1"/>
    <row r="154" s="36" customFormat="1"/>
    <row r="155" s="36" customFormat="1"/>
    <row r="156" s="36" customFormat="1"/>
    <row r="157" s="36" customFormat="1"/>
    <row r="158" s="36" customFormat="1"/>
    <row r="159" s="36" customFormat="1"/>
    <row r="160" s="36" customFormat="1"/>
    <row r="161" s="36" customFormat="1"/>
    <row r="162" s="36" customFormat="1"/>
    <row r="163" s="36" customFormat="1"/>
    <row r="164" s="36" customFormat="1"/>
    <row r="165" s="36" customFormat="1"/>
    <row r="166" s="36" customFormat="1"/>
    <row r="167" s="36" customFormat="1"/>
    <row r="168" s="36" customFormat="1"/>
    <row r="169" s="36" customFormat="1"/>
    <row r="170" s="36" customFormat="1"/>
    <row r="171" s="36" customFormat="1"/>
    <row r="172" s="36" customFormat="1"/>
    <row r="173" s="36" customFormat="1"/>
    <row r="174" s="36" customFormat="1"/>
    <row r="175" s="36" customFormat="1"/>
    <row r="176" s="36" customFormat="1"/>
    <row r="177" s="36" customFormat="1"/>
    <row r="178" s="36" customFormat="1"/>
    <row r="179" s="36" customFormat="1"/>
    <row r="180" s="36" customFormat="1"/>
    <row r="181" s="36" customFormat="1"/>
    <row r="182" s="36" customFormat="1"/>
    <row r="183" s="36" customFormat="1"/>
    <row r="184" s="36" customFormat="1"/>
    <row r="185" s="36" customFormat="1"/>
    <row r="186" s="36" customFormat="1"/>
    <row r="187" s="36" customFormat="1"/>
    <row r="188" s="36" customFormat="1"/>
    <row r="189" s="36" customFormat="1"/>
    <row r="190" s="36" customFormat="1"/>
    <row r="191" s="36" customFormat="1"/>
    <row r="192" s="36" customFormat="1"/>
    <row r="193" s="36" customFormat="1"/>
    <row r="194" s="36" customFormat="1"/>
    <row r="195" s="36" customFormat="1"/>
    <row r="196" s="36" customFormat="1"/>
    <row r="197" s="36" customFormat="1"/>
    <row r="198" s="36" customFormat="1"/>
    <row r="199" s="36" customFormat="1"/>
    <row r="200" s="36" customFormat="1"/>
    <row r="201" s="36" customFormat="1"/>
    <row r="202" s="36" customFormat="1"/>
    <row r="203" s="36" customFormat="1"/>
    <row r="204" s="36" customFormat="1"/>
    <row r="205" s="36" customFormat="1"/>
    <row r="206" s="36" customFormat="1"/>
    <row r="207" s="36" customFormat="1"/>
    <row r="208" s="36" customFormat="1"/>
    <row r="209" spans="1:12" s="36" customFormat="1"/>
    <row r="210" spans="1:12" s="36" customFormat="1"/>
    <row r="211" spans="1:12">
      <c r="A211" s="36"/>
      <c r="B211" s="36"/>
      <c r="C211" s="36"/>
      <c r="D211" s="36"/>
      <c r="E211" s="36"/>
      <c r="F211" s="36"/>
      <c r="G211" s="36"/>
      <c r="H211" s="36"/>
      <c r="I211" s="36"/>
      <c r="J211" s="36"/>
      <c r="K211" s="36"/>
      <c r="L211" s="36"/>
    </row>
  </sheetData>
  <sheetProtection algorithmName="SHA-512" hashValue="6oaiZp4GfjGUp7SRMGWjsQMyWrHiSuaRGaRV7y3kdAJjtq8WhixUy/EaeoHbtH0Qa87OuF3R65940ukqFSAlYw==" saltValue="2HXMUX7GYTRTGcuIcw8SHw==" spinCount="100000" sheet="1" objects="1" scenarios="1"/>
  <mergeCells count="178">
    <mergeCell ref="C37:D37"/>
    <mergeCell ref="E37:F37"/>
    <mergeCell ref="G37:I37"/>
    <mergeCell ref="E63:F63"/>
    <mergeCell ref="G63:I63"/>
    <mergeCell ref="C64:D64"/>
    <mergeCell ref="E64:F64"/>
    <mergeCell ref="G64:I64"/>
    <mergeCell ref="C65:D65"/>
    <mergeCell ref="E65:F65"/>
    <mergeCell ref="G65:I65"/>
    <mergeCell ref="G47:I47"/>
    <mergeCell ref="A45:K45"/>
    <mergeCell ref="E47:F47"/>
    <mergeCell ref="C39:D39"/>
    <mergeCell ref="C47:D47"/>
    <mergeCell ref="E48:F48"/>
    <mergeCell ref="G48:I48"/>
    <mergeCell ref="C54:D54"/>
    <mergeCell ref="E54:F54"/>
    <mergeCell ref="G54:I54"/>
    <mergeCell ref="C57:D57"/>
    <mergeCell ref="E57:F57"/>
    <mergeCell ref="G57:I57"/>
    <mergeCell ref="C34:D34"/>
    <mergeCell ref="E34:F34"/>
    <mergeCell ref="G34:I34"/>
    <mergeCell ref="C35:D35"/>
    <mergeCell ref="E35:F35"/>
    <mergeCell ref="G35:I35"/>
    <mergeCell ref="C36:D36"/>
    <mergeCell ref="E36:F36"/>
    <mergeCell ref="G36:I36"/>
    <mergeCell ref="A7:C7"/>
    <mergeCell ref="K7:L7"/>
    <mergeCell ref="K9:L9"/>
    <mergeCell ref="K10:L10"/>
    <mergeCell ref="A11:L11"/>
    <mergeCell ref="C31:D31"/>
    <mergeCell ref="C23:D23"/>
    <mergeCell ref="C24:D24"/>
    <mergeCell ref="C25:D25"/>
    <mergeCell ref="C26:D26"/>
    <mergeCell ref="C27:D27"/>
    <mergeCell ref="E23:F23"/>
    <mergeCell ref="E24:F24"/>
    <mergeCell ref="I9:J9"/>
    <mergeCell ref="G10:H10"/>
    <mergeCell ref="I10:J10"/>
    <mergeCell ref="C14:I14"/>
    <mergeCell ref="C15:I15"/>
    <mergeCell ref="C10:F10"/>
    <mergeCell ref="A13:L13"/>
    <mergeCell ref="G9:H9"/>
    <mergeCell ref="A9:B9"/>
    <mergeCell ref="A10:B10"/>
    <mergeCell ref="C9:F9"/>
    <mergeCell ref="K3:L3"/>
    <mergeCell ref="A5:J5"/>
    <mergeCell ref="A21:L21"/>
    <mergeCell ref="K5:L5"/>
    <mergeCell ref="A8:J8"/>
    <mergeCell ref="A3:J3"/>
    <mergeCell ref="A14:B14"/>
    <mergeCell ref="A15:B15"/>
    <mergeCell ref="J14:L14"/>
    <mergeCell ref="J15:L15"/>
    <mergeCell ref="A20:K20"/>
    <mergeCell ref="G6:I6"/>
    <mergeCell ref="G7:I7"/>
    <mergeCell ref="D6:E6"/>
    <mergeCell ref="D7:E7"/>
    <mergeCell ref="K8:L8"/>
    <mergeCell ref="A6:C6"/>
    <mergeCell ref="K6:L6"/>
    <mergeCell ref="A18:L18"/>
    <mergeCell ref="A12:J12"/>
    <mergeCell ref="K12:L12"/>
    <mergeCell ref="A16:L16"/>
    <mergeCell ref="A17:H17"/>
    <mergeCell ref="J17:L17"/>
    <mergeCell ref="G25:I25"/>
    <mergeCell ref="G40:I40"/>
    <mergeCell ref="G28:I28"/>
    <mergeCell ref="G29:I29"/>
    <mergeCell ref="G43:I43"/>
    <mergeCell ref="E39:F39"/>
    <mergeCell ref="E40:F40"/>
    <mergeCell ref="G38:I38"/>
    <mergeCell ref="G24:I24"/>
    <mergeCell ref="E25:F25"/>
    <mergeCell ref="E26:F26"/>
    <mergeCell ref="E28:F28"/>
    <mergeCell ref="E42:F42"/>
    <mergeCell ref="G42:I42"/>
    <mergeCell ref="E33:F33"/>
    <mergeCell ref="G33:I33"/>
    <mergeCell ref="C33:D33"/>
    <mergeCell ref="J19:L19"/>
    <mergeCell ref="A19:H19"/>
    <mergeCell ref="A22:K22"/>
    <mergeCell ref="C42:D42"/>
    <mergeCell ref="C53:D53"/>
    <mergeCell ref="E53:F53"/>
    <mergeCell ref="G53:I53"/>
    <mergeCell ref="A44:K44"/>
    <mergeCell ref="C46:D46"/>
    <mergeCell ref="E46:F46"/>
    <mergeCell ref="G46:I46"/>
    <mergeCell ref="E29:F29"/>
    <mergeCell ref="E30:F30"/>
    <mergeCell ref="E31:F31"/>
    <mergeCell ref="E38:F38"/>
    <mergeCell ref="G39:I39"/>
    <mergeCell ref="E41:F41"/>
    <mergeCell ref="E43:F43"/>
    <mergeCell ref="G41:I41"/>
    <mergeCell ref="C38:D38"/>
    <mergeCell ref="G26:I26"/>
    <mergeCell ref="E27:F27"/>
    <mergeCell ref="G23:I23"/>
    <mergeCell ref="C28:D28"/>
    <mergeCell ref="C29:D29"/>
    <mergeCell ref="C30:D30"/>
    <mergeCell ref="C51:D51"/>
    <mergeCell ref="E51:F51"/>
    <mergeCell ref="G51:I51"/>
    <mergeCell ref="C52:D52"/>
    <mergeCell ref="E52:F52"/>
    <mergeCell ref="G52:I52"/>
    <mergeCell ref="C49:D49"/>
    <mergeCell ref="E49:F49"/>
    <mergeCell ref="G49:I49"/>
    <mergeCell ref="C50:D50"/>
    <mergeCell ref="E50:F50"/>
    <mergeCell ref="G50:I50"/>
    <mergeCell ref="G30:I30"/>
    <mergeCell ref="G31:I31"/>
    <mergeCell ref="C48:D48"/>
    <mergeCell ref="C40:D40"/>
    <mergeCell ref="C41:D41"/>
    <mergeCell ref="C43:D43"/>
    <mergeCell ref="C32:D32"/>
    <mergeCell ref="E32:F32"/>
    <mergeCell ref="G32:I32"/>
    <mergeCell ref="C58:D58"/>
    <mergeCell ref="E58:F58"/>
    <mergeCell ref="G58:I58"/>
    <mergeCell ref="C55:D55"/>
    <mergeCell ref="E55:F55"/>
    <mergeCell ref="G55:I55"/>
    <mergeCell ref="C56:D56"/>
    <mergeCell ref="E56:F56"/>
    <mergeCell ref="G56:I56"/>
    <mergeCell ref="A68:K68"/>
    <mergeCell ref="B71:K71"/>
    <mergeCell ref="B72:K72"/>
    <mergeCell ref="C70:G70"/>
    <mergeCell ref="E78:H78"/>
    <mergeCell ref="D74:G74"/>
    <mergeCell ref="I74:J74"/>
    <mergeCell ref="A67:K67"/>
    <mergeCell ref="C59:D59"/>
    <mergeCell ref="E59:F59"/>
    <mergeCell ref="G59:I59"/>
    <mergeCell ref="C60:D60"/>
    <mergeCell ref="E60:F60"/>
    <mergeCell ref="G60:I60"/>
    <mergeCell ref="C61:D61"/>
    <mergeCell ref="E61:F61"/>
    <mergeCell ref="G61:I61"/>
    <mergeCell ref="C62:D62"/>
    <mergeCell ref="E62:F62"/>
    <mergeCell ref="G62:I62"/>
    <mergeCell ref="C63:D63"/>
    <mergeCell ref="C66:D66"/>
    <mergeCell ref="E66:F66"/>
    <mergeCell ref="G66:I66"/>
  </mergeCells>
  <dataValidations xWindow="1341" yWindow="578" count="27">
    <dataValidation allowBlank="1" showInputMessage="1" showErrorMessage="1" promptTitle="Datos personales" prompt="Debe indicar el mismo nombre y apellidos que los que ha indicado al inscribirse" sqref="A7:C7" xr:uid="{BF43F42E-3ACD-401F-A5E0-2A0AC55446E4}"/>
    <dataValidation allowBlank="1" showInputMessage="1" showErrorMessage="1" prompt="Indicar con el formato 00000000X para el DNI o X00000000Y en caso del NIE" sqref="D7:E7" xr:uid="{0872E1A0-C4AC-42F7-9ABA-B0B84E220199}"/>
    <dataValidation allowBlank="1" showInputMessage="1" showErrorMessage="1" prompt="Indicar con el formato XX/XX/19XX, primero se indicará el día, luego el mes y, por último, el año. " sqref="F7" xr:uid="{2AFDE5EA-5627-4B3D-B46C-1F900404FD49}"/>
    <dataValidation allowBlank="1" showInputMessage="1" showErrorMessage="1" prompt="Indicar primero la calle, luego número y por último, la población. " sqref="G7" xr:uid="{2C9FB736-BFA7-4E29-955D-E8DDACA5ABCA}"/>
    <dataValidation allowBlank="1" showInputMessage="1" showErrorMessage="1" prompt="Provincia de residencia en la actualidad" sqref="J7" xr:uid="{50F4EB26-8491-41D4-9196-52A0C2C0A245}"/>
    <dataValidation allowBlank="1" showInputMessage="1" showErrorMessage="1" prompt="Indicar el nivel de la titulación y la especialidad que tiene que coincidir con alguna de las requeridas o todas en el anexo específico, si se pide más de una. Ejemplo: Grado, Ingeniería Técnica, Ingeniería Superior, Licenciatura o Diplomatura en ..." sqref="C15:I15" xr:uid="{A91334F7-38F9-466A-BEB6-A05756F62DD5}"/>
    <dataValidation allowBlank="1" showInputMessage="1" showErrorMessage="1" prompt="Marque el cuadro con una cruz para verificar que cumple con el punto 2.2 de otros requisitos. Solo se admitirán declaraciones que indiquen cumplir con los requisitos." sqref="J19 J17" xr:uid="{97B9166C-0D51-4C0C-9FAC-0F4188E4FE58}"/>
    <dataValidation allowBlank="1" showInputMessage="1" showErrorMessage="1" prompt="Se recomienda utilizar un correo personal que debe coincidir con el correo con el que se ha inscrito y al cual le llegarán todas las comunicaciones. " sqref="K7:L7" xr:uid="{2899E9EF-A567-4D3C-A21E-82A86E30CB2A}"/>
    <dataValidation allowBlank="1" showInputMessage="1" showErrorMessage="1" prompt="Se indicará el puesto en INECO u otra empresa. Si es en INECO debe coincidir con el reflejado en el histórico de contratación." sqref="E47:F66" xr:uid="{CBE0278B-BEE3-407C-ADE0-B8BCEABAEE9B}"/>
    <dataValidation allowBlank="1" showInputMessage="1" showErrorMessage="1" prompt="Los trabajadores de INECO deben volver a indicar en Méritos 2) las etapas de experiencia anotadas en Méritos 1) que cumplan las 4 funciones. " sqref="A45:K45" xr:uid="{D57C3AB0-7C68-444C-A451-6E2A8959754D}"/>
    <dataValidation allowBlank="1" showInputMessage="1" showErrorMessage="1" prompt="Solo se consignará experiencia con contratación directa en INECO o través de un contrato de puesta a disposición en INECO o prácticas extracurriculares en INECO,  en cualquier puesto. Debe coincidir con lo indicado en el histórico de contratación" sqref="A22:K22" xr:uid="{7162585B-BEE5-405A-BCC1-5D3B78790DF8}"/>
    <dataValidation allowBlank="1" showInputMessage="1" showErrorMessage="1" prompt="Se debe indicar el año de finalización de cada una de las titulaciones indicadas siguiendo el orden en el que indica las titulaciones, es decir, primero la fecha de la primera titulación indicada, luego la segunda, etc..." sqref="A15:B15" xr:uid="{DF5C55DE-B16A-4093-A455-335C3404AA84}"/>
    <dataValidation allowBlank="1" showInputMessage="1" showErrorMessage="1" prompt="Indicar la universidad o centro de estudios en el que se ha realizado. Si es una titulación realizada fuera de España, deberá indicarse que está homologada por el Ministerio de Educación o que se posee un documento que acredita la equivalencia. " sqref="J15:L15" xr:uid="{5CBBCAB9-A7AF-4CD3-A042-948A296C6B61}"/>
    <dataValidation allowBlank="1" showInputMessage="1" showErrorMessage="1" prompt="Indicar el nombre y apellidos" sqref="C70" xr:uid="{A0C08149-80B0-4038-B070-0B58275D095F}"/>
    <dataValidation allowBlank="1" showDropDown="1" showInputMessage="1" showErrorMessage="1" sqref="A10:B10" xr:uid="{D9D3CC4E-D00E-40AC-9E18-CF17A2478BA6}"/>
    <dataValidation allowBlank="1" showInputMessage="1" showErrorMessage="1" errorTitle="Fecha" error="(generada de forma automática)" promptTitle="Fecha" prompt="(generada de forma automática)" sqref="I74:J74" xr:uid="{635A8483-DEB2-474D-80F7-6385605D28F6}"/>
    <dataValidation allowBlank="1" showInputMessage="1" showErrorMessage="1" errorTitle="Localización" error="(Indicar la ciudad en la que se firma)" promptTitle="Localización" prompt="(Indicar la ciudad en la que se firma)" sqref="D74:G74" xr:uid="{488405A9-09D0-49E7-94B0-452C89975C97}"/>
    <dataValidation allowBlank="1" showInputMessage="1" showErrorMessage="1" promptTitle="Firma" prompt="Es imprescindible para ser válido el documento (firma electrónica o manuscrita). _x000a_Si firma electrónicamente, primero unifique todos los documentos en un único PDF y luego proceda a la firma" sqref="E78:H78" xr:uid="{623C9639-5C5E-4505-BFBD-B547707E2286}"/>
    <dataValidation allowBlank="1" showInputMessage="1" showErrorMessage="1" promptTitle="DNI" prompt="(Indicar número de DNI/NIE con letra/s)" sqref="I70" xr:uid="{B12706B4-3FE0-4121-A9EF-505BABC7EF6B}"/>
    <dataValidation type="date" allowBlank="1" showInputMessage="1" showErrorMessage="1" errorTitle="Fecha fuera de plazo" error="Las fechas deben estar comprendidas entre el 14/07/2018 y el 13/07/2026 y no deben solaparse las distintas etapas." prompt="La fecha inicial debe ser 14/07/2018 o posterior y no se podrán solapar etapas en las mismas fechas." sqref="A47:A66" xr:uid="{933B2DB2-2ED6-49E8-9742-CA70C02E9CD5}">
      <formula1>43295</formula1>
      <formula2>46216</formula2>
    </dataValidation>
    <dataValidation type="date" allowBlank="1" showInputMessage="1" showErrorMessage="1" errorTitle="Fecha fuera de plazo" error="Las fechas deben estar comprendidas entre el 14/07/2018 y el 13/07/2026 y no deben solaparse las distintas etapas." prompt="Si actualmente está como trabajador en INECO la fecha final será 13/07/2026 y no se podrán solapar etapas en las mismas fechas." sqref="B47:B66" xr:uid="{77A597B8-19E4-44E8-8065-A67124879682}">
      <formula1>43295</formula1>
      <formula2>46216</formula2>
    </dataValidation>
    <dataValidation allowBlank="1" showInputMessage="1" showErrorMessage="1" prompt="Se indicará INECO o la empresa en la que se haya realizado la experiencia donde se deben haber realizado las 4 funciones indicadas en el punto &quot;1.15.‐ FUNCIONES ESPECÍFICAS&quot; del anexo específico. " sqref="C47:D66" xr:uid="{9B7233E3-FEF8-40A4-BC5E-972F45C9439E}"/>
    <dataValidation allowBlank="1" showInputMessage="1" showErrorMessage="1" prompt="Solo se consignará la experiencia de INECO u otra empresa en este apartado siempre que se cumplan las 4 funciones. Las funciones se indicarán con los 4 números: 1,2,3 y 4." sqref="G47:I66" xr:uid="{B320AA3D-5EED-4D92-BD3E-8945DDD8B7A4}"/>
    <dataValidation allowBlank="1" showInputMessage="1" showErrorMessage="1" prompt="Las funciones se indicarán con el número 1,2,3 y 4 o ninguna, en caso de puestos en INECO donde no se hayan realizado estas funciones." sqref="G24:I26 G28:I43" xr:uid="{B2BB10BB-8E5E-4D9F-B177-3A0CEE028072}"/>
    <dataValidation type="date" allowBlank="1" showInputMessage="1" showErrorMessage="1" errorTitle="Fecha fuera de plazo" error="Las fechas deben estar comprendidas entre el 14/07/2023 y el 13/07/2026 y no deben solaparse las distintas etapas." prompt="La fecha inicial debe ser 14/07/2023 o posterior y no se podrán solapar etapas en las mismas fechas." sqref="A24:A43" xr:uid="{922AE133-101B-43B9-98EB-7E3D05E06BAC}">
      <formula1>45121</formula1>
      <formula2>46216</formula2>
    </dataValidation>
    <dataValidation type="date" allowBlank="1" showInputMessage="1" showErrorMessage="1" errorTitle="Fecha fuera de plazo" error="Las fechas deben estar comprendidas entre el 14/07/2023 y el 13/07/2026 y no deben solaparse las distintas etapas." prompt="Si actualmente está como trabajador en INECO la fecha final será 13/07/2026 y no se podrán solapar etapas en las mismas fechas." sqref="B24:B43" xr:uid="{A387ABDC-91CB-4972-B609-9D96E1B9F4C5}">
      <formula1>45121</formula1>
      <formula2>46216</formula2>
    </dataValidation>
    <dataValidation allowBlank="1" showInputMessage="1" showErrorMessage="1" prompt="Se indicará exactamente el puesto realizado en INECO, tal y como figura en el histórico de contratación." sqref="E24:F43" xr:uid="{062E13C4-8215-4F3E-96B8-EB17EAA4C8E2}"/>
  </dataValidations>
  <printOptions horizontalCentered="1"/>
  <pageMargins left="0.70866141732283472" right="0.70866141732283472" top="0.74803149606299213" bottom="0.74803149606299213" header="0.31496062992125984" footer="0.31496062992125984"/>
  <pageSetup paperSize="9" scale="44" fitToHeight="0" orientation="portrait" r:id="rId1"/>
  <rowBreaks count="1" manualBreakCount="1">
    <brk id="44" max="11" man="1"/>
  </rowBreaks>
  <drawing r:id="rId2"/>
  <extLst>
    <ext xmlns:x14="http://schemas.microsoft.com/office/spreadsheetml/2009/9/main" uri="{CCE6A557-97BC-4b89-ADB6-D9C93CAAB3DF}">
      <x14:dataValidations xmlns:xm="http://schemas.microsoft.com/office/excel/2006/main" xWindow="1341" yWindow="578" count="3">
        <x14:dataValidation type="list" allowBlank="1" showInputMessage="1" showErrorMessage="1" prompt="Marque la casilla de verificación con una X para informar que cumple con el punto 2.2 de &quot;OTROS REQUISITOS&quot; indicados en el anexo específico del puesto 1.1.A. Solo se admitirán declaraciones que indiquen cumplir con todos los requisitos." xr:uid="{39A1F833-606C-4187-B402-D502F480400F}">
          <x14:formula1>
            <xm:f>Hoja1!$A$5</xm:f>
          </x14:formula1>
          <xm:sqref>I19</xm:sqref>
        </x14:dataValidation>
        <x14:dataValidation type="list" allowBlank="1" showInputMessage="1" showErrorMessage="1" prompt="La experiencia en mérito 1) debe ser en INECO o con un contrato de puesta a disposición." xr:uid="{446EDB34-8477-452A-B6EA-18A604B8BAB5}">
          <x14:formula1>
            <xm:f>Hoja1!$A$1:$A$2</xm:f>
          </x14:formula1>
          <xm:sqref>C24:D43</xm:sqref>
        </x14:dataValidation>
        <x14:dataValidation type="list" allowBlank="1" showInputMessage="1" showErrorMessage="1" prompt="Marque la casilla de verificación con una X para informar que cumple con el punto 2.1 de &quot;TITULACIÓN ACADÉMICA&quot; indicada en el anexo específico del puesto 1.1.A. Solo se admitirán declaraciones que indiquen cumplir con todos los requisitos." xr:uid="{88BF508B-9DF5-47C2-A372-6630C7D22B1C}">
          <x14:formula1>
            <xm:f>Hoja1!$A$5</xm:f>
          </x14:formula1>
          <xm:sqref>I17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1E46F-14CD-4429-91B2-F2ED2A6D7692}">
  <dimension ref="A1:A5"/>
  <sheetViews>
    <sheetView workbookViewId="0">
      <selection activeCell="E20" sqref="E20"/>
    </sheetView>
  </sheetViews>
  <sheetFormatPr baseColWidth="10" defaultRowHeight="13.2"/>
  <sheetData>
    <row r="1" spans="1:1">
      <c r="A1" s="34" t="s">
        <v>36</v>
      </c>
    </row>
    <row r="2" spans="1:1">
      <c r="A2" s="34" t="s">
        <v>37</v>
      </c>
    </row>
    <row r="5" spans="1:1">
      <c r="A5" t="s">
        <v>51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3</vt:i4>
      </vt:variant>
    </vt:vector>
  </HeadingPairs>
  <TitlesOfParts>
    <vt:vector size="6" baseType="lpstr">
      <vt:lpstr>TRE26 B1</vt:lpstr>
      <vt:lpstr>Declaración responsable</vt:lpstr>
      <vt:lpstr>Hoja1</vt:lpstr>
      <vt:lpstr>'Declaración responsable'!Área_de_impresión</vt:lpstr>
      <vt:lpstr>'TRE26 B1'!Área_de_impresión</vt:lpstr>
      <vt:lpstr>lista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 Peral Sicre, Marta</dc:creator>
  <cp:lastModifiedBy>Franklin Hernández Puentes</cp:lastModifiedBy>
  <cp:lastPrinted>2026-06-22T11:18:26Z</cp:lastPrinted>
  <dcterms:created xsi:type="dcterms:W3CDTF">2022-04-04T08:15:52Z</dcterms:created>
  <dcterms:modified xsi:type="dcterms:W3CDTF">2026-06-23T14:04:01Z</dcterms:modified>
</cp:coreProperties>
</file>